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bookViews>
  <sheets>
    <sheet name="General" sheetId="1" r:id="rId1"/>
    <sheet name="Goods &amp; Works" sheetId="2" r:id="rId2"/>
    <sheet name="Consultant Services" sheetId="3" r:id="rId3"/>
    <sheet name="Capacity Building" sheetId="4" r:id="rId4"/>
    <sheet name="OC" sheetId="5" r:id="rId5"/>
    <sheet name="Sheet1" sheetId="6" r:id="rId6"/>
  </sheets>
  <externalReferences>
    <externalReference r:id="rId7"/>
  </externalReferences>
  <definedNames>
    <definedName name="_xlnm._FilterDatabase" localSheetId="1" hidden="1">'Goods &amp; Works'!$F$40:$U$48</definedName>
    <definedName name="country">[1]General!$C$6</definedName>
    <definedName name="fi">[1]Settings!$A$4:$A$5</definedName>
    <definedName name="gwncs">[1]Settings!$A$10:$A$12</definedName>
    <definedName name="lncr">[1]General!$C$8</definedName>
    <definedName name="_xlnm.Print_Area" localSheetId="3">'Capacity Building'!$A$1:$F$37</definedName>
    <definedName name="_xlnm.Print_Area" localSheetId="2">'Consultant Services'!$A$1:$AD$57</definedName>
    <definedName name="_xlnm.Print_Area" localSheetId="0">General!$A$1:$D$81</definedName>
    <definedName name="_xlnm.Print_Area" localSheetId="1">'Goods &amp; Works'!$A$1:$AB$61</definedName>
    <definedName name="_xlnm.Print_Titles" localSheetId="3">'Capacity Building'!$1:$2</definedName>
    <definedName name="_xlnm.Print_Titles" localSheetId="2">'Consultant Services'!$1:$3</definedName>
    <definedName name="_xlnm.Print_Titles" localSheetId="1">'Goods &amp; Works'!$4:$4</definedName>
    <definedName name="priorpost">[1]Settings!$A$1:$A$2</definedName>
    <definedName name="projectName">[1]General!$C$5</definedName>
    <definedName name="projID">[1]General!$C$7</definedName>
    <definedName name="yn">[1]Settings!$A$7:$A$8</definedName>
  </definedNames>
  <calcPr calcId="145621"/>
</workbook>
</file>

<file path=xl/calcChain.xml><?xml version="1.0" encoding="utf-8"?>
<calcChain xmlns="http://schemas.openxmlformats.org/spreadsheetml/2006/main">
  <c r="J5" i="3" l="1"/>
  <c r="P5" i="3" s="1"/>
  <c r="S5" i="3" s="1"/>
  <c r="T5" i="3" s="1"/>
  <c r="P41" i="2" l="1"/>
  <c r="Q41" i="2" s="1"/>
  <c r="R41" i="2" s="1"/>
  <c r="S41" i="2" s="1"/>
  <c r="U41" i="2" s="1"/>
  <c r="Z41" i="2" s="1"/>
  <c r="P43" i="2"/>
  <c r="P18" i="2"/>
  <c r="Q18" i="2" s="1"/>
  <c r="R18" i="2" s="1"/>
  <c r="S18" i="2" s="1"/>
  <c r="U18" i="2" s="1"/>
  <c r="Z18" i="2" s="1"/>
  <c r="P13" i="2"/>
  <c r="Q13" i="2" s="1"/>
  <c r="R13" i="2" s="1"/>
  <c r="S13" i="2" s="1"/>
  <c r="U13" i="2" s="1"/>
  <c r="P14" i="2"/>
  <c r="Q14" i="2" s="1"/>
  <c r="R14" i="2" s="1"/>
  <c r="P6" i="2"/>
  <c r="Q43" i="2" l="1"/>
  <c r="R43" i="2" s="1"/>
  <c r="S43" i="2" s="1"/>
  <c r="U43" i="2" s="1"/>
  <c r="Z43" i="2" s="1"/>
  <c r="P15" i="2"/>
  <c r="Q15" i="2" s="1"/>
  <c r="P12" i="2"/>
  <c r="Q12" i="2" s="1"/>
  <c r="R12" i="2" s="1"/>
  <c r="S12" i="2" s="1"/>
  <c r="U12" i="2" s="1"/>
  <c r="R15" i="2" l="1"/>
  <c r="S15" i="2" s="1"/>
  <c r="U15" i="2" s="1"/>
  <c r="Z15" i="2" s="1"/>
  <c r="Z13" i="2" l="1"/>
  <c r="P17" i="2" l="1"/>
  <c r="Z34" i="2" l="1"/>
  <c r="Z31" i="2"/>
  <c r="J17" i="3"/>
  <c r="P17" i="3" s="1"/>
  <c r="S17" i="3" s="1"/>
  <c r="T17" i="3" s="1"/>
  <c r="P9" i="2" l="1"/>
  <c r="Q6" i="2"/>
  <c r="R6" i="2" s="1"/>
  <c r="J8" i="3"/>
  <c r="P8" i="3" s="1"/>
  <c r="S8" i="3" s="1"/>
  <c r="T8" i="3" s="1"/>
  <c r="Q9" i="2" l="1"/>
  <c r="R9" i="2" s="1"/>
  <c r="S6" i="2"/>
  <c r="U6" i="2" s="1"/>
  <c r="Z6" i="2" s="1"/>
  <c r="P23" i="3"/>
  <c r="Q23" i="3" s="1"/>
  <c r="R23" i="3" s="1"/>
  <c r="S23" i="3" s="1"/>
  <c r="T23" i="3" s="1"/>
  <c r="S9" i="2" l="1"/>
  <c r="U9" i="2" s="1"/>
  <c r="Z9" i="2" s="1"/>
  <c r="J38" i="3"/>
  <c r="P38" i="3" s="1"/>
  <c r="Q38" i="3" s="1"/>
  <c r="R38" i="3" s="1"/>
  <c r="S38" i="3" s="1"/>
  <c r="T38" i="3" s="1"/>
  <c r="J32" i="3"/>
  <c r="K32" i="3" s="1"/>
  <c r="L32" i="3" s="1"/>
  <c r="J29" i="3"/>
  <c r="P29" i="3" s="1"/>
  <c r="Q29" i="3" s="1"/>
  <c r="R29" i="3" s="1"/>
  <c r="S29" i="3" s="1"/>
  <c r="T29" i="3" s="1"/>
  <c r="P46" i="2"/>
  <c r="Q46" i="2" s="1"/>
  <c r="R46" i="2" s="1"/>
  <c r="S46" i="2" s="1"/>
  <c r="U46" i="2" s="1"/>
  <c r="P28" i="2"/>
  <c r="Q28" i="2" s="1"/>
  <c r="R28" i="2" s="1"/>
  <c r="S28" i="2" s="1"/>
  <c r="U28" i="2" s="1"/>
  <c r="Z28" i="2" s="1"/>
  <c r="O25" i="2"/>
  <c r="P25" i="2" s="1"/>
  <c r="Q25" i="2" s="1"/>
  <c r="R25" i="2" s="1"/>
  <c r="S25" i="2" s="1"/>
  <c r="T25" i="2" s="1"/>
  <c r="U25" i="2" s="1"/>
  <c r="Z25" i="2" s="1"/>
  <c r="K29" i="3" l="1"/>
  <c r="L29" i="3" s="1"/>
  <c r="N29" i="3" s="1"/>
  <c r="O29" i="3" s="1"/>
  <c r="P32" i="3"/>
  <c r="Q32" i="3" s="1"/>
  <c r="R32" i="3" s="1"/>
  <c r="S32" i="3" s="1"/>
  <c r="T32" i="3" s="1"/>
  <c r="K38" i="3"/>
  <c r="L38" i="3" s="1"/>
  <c r="N38" i="3" s="1"/>
  <c r="O38" i="3" s="1"/>
  <c r="N32" i="3"/>
  <c r="O32" i="3" s="1"/>
  <c r="M32" i="3"/>
  <c r="L52" i="3"/>
  <c r="J52" i="3"/>
  <c r="M52" i="3" s="1"/>
  <c r="R52" i="3" s="1"/>
  <c r="M29" i="3" l="1"/>
  <c r="M38" i="3"/>
  <c r="P40" i="2" l="1"/>
  <c r="Y56" i="3"/>
  <c r="J16" i="3" l="1"/>
  <c r="J13" i="3"/>
  <c r="P13" i="3" s="1"/>
  <c r="S13" i="3" s="1"/>
  <c r="T13" i="3" s="1"/>
  <c r="J7" i="3"/>
  <c r="P7" i="3" s="1"/>
  <c r="S7" i="3" s="1"/>
  <c r="T7" i="3" s="1"/>
  <c r="P16" i="3" l="1"/>
  <c r="S16" i="3" s="1"/>
  <c r="T16" i="3" s="1"/>
  <c r="J19" i="3"/>
  <c r="P19" i="3" s="1"/>
  <c r="S19" i="3" s="1"/>
  <c r="T19" i="3" s="1"/>
  <c r="E15" i="5" l="1"/>
  <c r="V59" i="2"/>
  <c r="J37" i="3"/>
  <c r="K37" i="3" s="1"/>
  <c r="L37" i="3" s="1"/>
  <c r="J34" i="3"/>
  <c r="P34" i="3" s="1"/>
  <c r="S34" i="3" s="1"/>
  <c r="T34" i="3" s="1"/>
  <c r="J31" i="3"/>
  <c r="P31" i="3" s="1"/>
  <c r="Q31" i="3" s="1"/>
  <c r="R31" i="3" s="1"/>
  <c r="S31" i="3" s="1"/>
  <c r="T31" i="3" s="1"/>
  <c r="J28" i="3"/>
  <c r="P28" i="3" s="1"/>
  <c r="Q28" i="3" s="1"/>
  <c r="R28" i="3" s="1"/>
  <c r="S28" i="3" s="1"/>
  <c r="T28" i="3" s="1"/>
  <c r="J22" i="3"/>
  <c r="P22" i="3" s="1"/>
  <c r="Q22" i="3" s="1"/>
  <c r="R22" i="3" s="1"/>
  <c r="S22" i="3" s="1"/>
  <c r="J10" i="3"/>
  <c r="P10" i="3" s="1"/>
  <c r="S10" i="3" s="1"/>
  <c r="T10" i="3" s="1"/>
  <c r="J4" i="3"/>
  <c r="P4" i="3" s="1"/>
  <c r="S4" i="3" s="1"/>
  <c r="K28" i="3" l="1"/>
  <c r="L28" i="3" s="1"/>
  <c r="N28" i="3" s="1"/>
  <c r="O28" i="3" s="1"/>
  <c r="M37" i="3"/>
  <c r="N37" i="3"/>
  <c r="O37" i="3" s="1"/>
  <c r="P37" i="3"/>
  <c r="Q37" i="3" s="1"/>
  <c r="R37" i="3" s="1"/>
  <c r="S37" i="3" s="1"/>
  <c r="T37" i="3" s="1"/>
  <c r="K31" i="3"/>
  <c r="L31" i="3" s="1"/>
  <c r="N31" i="3" s="1"/>
  <c r="O31" i="3" s="1"/>
  <c r="K22" i="3"/>
  <c r="L22" i="3" s="1"/>
  <c r="T22" i="3"/>
  <c r="T4" i="3"/>
  <c r="M28" i="3" l="1"/>
  <c r="M31" i="3"/>
  <c r="N22" i="3"/>
  <c r="O22" i="3" s="1"/>
  <c r="M22" i="3"/>
  <c r="P45" i="2" l="1"/>
  <c r="Q45" i="2" s="1"/>
  <c r="Q40" i="2"/>
  <c r="R40" i="2" s="1"/>
  <c r="S40" i="2" s="1"/>
  <c r="U40" i="2" s="1"/>
  <c r="Z40" i="2" s="1"/>
  <c r="U36" i="2"/>
  <c r="U33" i="2"/>
  <c r="Z33" i="2" s="1"/>
  <c r="U30" i="2"/>
  <c r="Z30" i="2" s="1"/>
  <c r="P27" i="2"/>
  <c r="Q27" i="2" s="1"/>
  <c r="R27" i="2" s="1"/>
  <c r="S27" i="2" s="1"/>
  <c r="U27" i="2" s="1"/>
  <c r="Z27" i="2" s="1"/>
  <c r="O24" i="2"/>
  <c r="P24" i="2" s="1"/>
  <c r="Q24" i="2" s="1"/>
  <c r="R24" i="2" s="1"/>
  <c r="S24" i="2" s="1"/>
  <c r="T24" i="2" s="1"/>
  <c r="U24" i="2" s="1"/>
  <c r="Z24" i="2" s="1"/>
  <c r="O21" i="2"/>
  <c r="P21" i="2" s="1"/>
  <c r="Q21" i="2" s="1"/>
  <c r="Q17" i="2"/>
  <c r="R17" i="2" s="1"/>
  <c r="S17" i="2" s="1"/>
  <c r="U17" i="2" s="1"/>
  <c r="Z17" i="2" s="1"/>
  <c r="P11" i="2"/>
  <c r="Q11" i="2" s="1"/>
  <c r="R11" i="2" s="1"/>
  <c r="S11" i="2" s="1"/>
  <c r="P8" i="2"/>
  <c r="Q8" i="2" s="1"/>
  <c r="R8" i="2" s="1"/>
  <c r="P5" i="2"/>
  <c r="Q5" i="2" s="1"/>
  <c r="R5" i="2" s="1"/>
  <c r="S5" i="2" s="1"/>
  <c r="U5" i="2" s="1"/>
  <c r="Z5" i="2" s="1"/>
  <c r="S8" i="2" l="1"/>
  <c r="U8" i="2" s="1"/>
  <c r="Z8" i="2" s="1"/>
  <c r="R45" i="2"/>
  <c r="R21" i="2"/>
  <c r="S21" i="2" s="1"/>
  <c r="T21" i="2" s="1"/>
  <c r="U21" i="2" s="1"/>
  <c r="Z21" i="2" s="1"/>
  <c r="U11" i="2"/>
  <c r="Z11" i="2" s="1"/>
  <c r="S45" i="2" l="1"/>
  <c r="U45" i="2" s="1"/>
  <c r="Z45" i="2" s="1"/>
  <c r="D15" i="5" l="1"/>
</calcChain>
</file>

<file path=xl/sharedStrings.xml><?xml version="1.0" encoding="utf-8"?>
<sst xmlns="http://schemas.openxmlformats.org/spreadsheetml/2006/main" count="776" uniqueCount="330">
  <si>
    <t>I. General</t>
  </si>
  <si>
    <t>1.</t>
  </si>
  <si>
    <t>Project Information</t>
  </si>
  <si>
    <t>Project Name:</t>
  </si>
  <si>
    <t>Country:</t>
  </si>
  <si>
    <t>Project ID:</t>
  </si>
  <si>
    <t>2.</t>
  </si>
  <si>
    <t>Bank's approval date of Procurement Plan</t>
  </si>
  <si>
    <t>Revision 1:</t>
  </si>
  <si>
    <t>3.</t>
  </si>
  <si>
    <t>Date of General Procurement Notice</t>
  </si>
  <si>
    <t>II. Goods, Work and Non-Consulting Services Thresholds</t>
  </si>
  <si>
    <t>1a.</t>
  </si>
  <si>
    <t>Procurement Category</t>
  </si>
  <si>
    <t>Prior Review Threshold (USD)</t>
  </si>
  <si>
    <t>Comments</t>
  </si>
  <si>
    <t>Goods</t>
  </si>
  <si>
    <t>Works</t>
  </si>
  <si>
    <t>Non-Consultant Services</t>
  </si>
  <si>
    <t>1b.</t>
  </si>
  <si>
    <t>Procurement Method</t>
  </si>
  <si>
    <t>Procurement Method Threshold (USD)</t>
  </si>
  <si>
    <t>ICB and LIB (Goods)</t>
  </si>
  <si>
    <t>NCB (Goods)</t>
  </si>
  <si>
    <t>Shopping (Goods)</t>
  </si>
  <si>
    <t>ICB (Works)</t>
  </si>
  <si>
    <t>NCB (Works)</t>
  </si>
  <si>
    <t>Include all methods authorized by the loan agreement</t>
  </si>
  <si>
    <t>4.</t>
  </si>
  <si>
    <t>5.</t>
  </si>
  <si>
    <t>6.</t>
  </si>
  <si>
    <t>III. Selection of Consultants</t>
  </si>
  <si>
    <r>
      <t xml:space="preserve">Prior Review Threshold: </t>
    </r>
    <r>
      <rPr>
        <sz val="10"/>
        <rFont val="Arial"/>
        <family val="2"/>
      </rPr>
      <t>Selection decisions subject to Prior Review by Bank as stated in Appendix 1 to the Guidelines Selection and Employment of Consultants:</t>
    </r>
  </si>
  <si>
    <t>Consulting Firms (Competitive)</t>
  </si>
  <si>
    <t>Consulting Firms (Sole Source)</t>
  </si>
  <si>
    <t>Individual Consultants (Competitive)</t>
  </si>
  <si>
    <t>Individual Consultants (Sole Source)</t>
  </si>
  <si>
    <t>Note: OPCPR list of ceilings can be found here:</t>
  </si>
  <si>
    <t>http://go.worldbank.org/MKXO98RY40</t>
  </si>
  <si>
    <r>
      <t xml:space="preserve">Consultancy Assignments with Selection Methods and Time Schedule: </t>
    </r>
    <r>
      <rPr>
        <sz val="10"/>
        <rFont val="Arial"/>
        <family val="2"/>
      </rPr>
      <t>See attached "Consulting Services" sheet</t>
    </r>
  </si>
  <si>
    <r>
      <t xml:space="preserve">IV. Implementing Agency Capacity Building Activities  with Time Schedule: </t>
    </r>
    <r>
      <rPr>
        <sz val="10"/>
        <rFont val="Arial"/>
        <family val="2"/>
      </rPr>
      <t>See attached "Capacity Building" sheet</t>
    </r>
  </si>
  <si>
    <t>Procurement Plan for Goods/Works/Non-Consulting Services</t>
  </si>
  <si>
    <t>** Applicable in case of Bank's prior review</t>
  </si>
  <si>
    <t>Prequalification</t>
  </si>
  <si>
    <t>SL No.</t>
  </si>
  <si>
    <t>Package/ Reference No.</t>
  </si>
  <si>
    <t>Description of Goods/ Works</t>
  </si>
  <si>
    <t>Goods/ Works/ NCS</t>
  </si>
  <si>
    <t>Review by Bank (Prior/ Post)</t>
  </si>
  <si>
    <t>Method of Selection</t>
  </si>
  <si>
    <t>Domestic Preference (yes/no)</t>
  </si>
  <si>
    <t>Prequalification (yes/no)</t>
  </si>
  <si>
    <t>No Objection from Bank for Draft Prequalification documents (Date)**</t>
  </si>
  <si>
    <t>No Objection from Bank for Evaluation of Prequalification Application (Date)**</t>
  </si>
  <si>
    <t>Preparation of Bid Document  (Date)</t>
  </si>
  <si>
    <t>Bank’s No Objection to Bidding Document  (Date)**</t>
  </si>
  <si>
    <t>Bid Invitation (Date)</t>
  </si>
  <si>
    <t>Bid Closing (Date)</t>
  </si>
  <si>
    <t>Bid Opening (Date)</t>
  </si>
  <si>
    <t>Contract Award Decision (Date)</t>
  </si>
  <si>
    <t>Contract Signed (Date)</t>
  </si>
  <si>
    <t>Contract Value</t>
  </si>
  <si>
    <t>Contract Currency</t>
  </si>
  <si>
    <t>Contract No.</t>
  </si>
  <si>
    <t>Name, City, and Country of Contractor (incl. Zip Code if US)</t>
  </si>
  <si>
    <t>Completion of Contract (Date)</t>
  </si>
  <si>
    <t>Expenditure incurred to Date</t>
  </si>
  <si>
    <t>Revised</t>
  </si>
  <si>
    <t>Actual</t>
  </si>
  <si>
    <t>Type of Consultant (Firm/ Individual)</t>
  </si>
  <si>
    <t>Advertising for Short listing (Date)</t>
  </si>
  <si>
    <t>RFP Final Draft to be forwarded to the Bank (Date)</t>
  </si>
  <si>
    <t>No Objection from Bank for TOR (Date)**</t>
  </si>
  <si>
    <t>No Objection from Bank for Shortlist (Date)**</t>
  </si>
  <si>
    <t>No Objection from Bank for Final RFP (Date)**</t>
  </si>
  <si>
    <t>RFP Issued (Date)</t>
  </si>
  <si>
    <t>Proposal Submission Deadline (Date)</t>
  </si>
  <si>
    <t>Expenses Incurred to Date</t>
  </si>
  <si>
    <t>Capacity Building Activities</t>
  </si>
  <si>
    <t>Expected Outcome/ Activity Description</t>
  </si>
  <si>
    <t>Start Date</t>
  </si>
  <si>
    <t>Completion Date</t>
  </si>
  <si>
    <t>Post</t>
  </si>
  <si>
    <t>Prior</t>
  </si>
  <si>
    <t>ICB</t>
  </si>
  <si>
    <t>NCB</t>
  </si>
  <si>
    <t>NS</t>
  </si>
  <si>
    <t>NA</t>
  </si>
  <si>
    <t>NCS</t>
  </si>
  <si>
    <t>DC</t>
  </si>
  <si>
    <t>Total</t>
  </si>
  <si>
    <t xml:space="preserve"> Procurement Plan</t>
  </si>
  <si>
    <t xml:space="preserve">Original: </t>
  </si>
  <si>
    <r>
      <t>Prior Review Threshold.</t>
    </r>
    <r>
      <rPr>
        <sz val="10"/>
        <rFont val="Arial"/>
        <family val="2"/>
      </rPr>
      <t xml:space="preserve"> Procurement Decisions subject to Prior Review by the Bank will be as follows </t>
    </r>
  </si>
  <si>
    <t>All Contracts</t>
  </si>
  <si>
    <t>&gt;= 500,000</t>
  </si>
  <si>
    <r>
      <t>Procurement Packages with Methods and Time Schedule:</t>
    </r>
    <r>
      <rPr>
        <sz val="10"/>
        <rFont val="Arial"/>
        <family val="2"/>
      </rPr>
      <t xml:space="preserve"> See attached "Goods and Works" sheet
</t>
    </r>
  </si>
  <si>
    <t>&gt; = 200,000</t>
  </si>
  <si>
    <t>All contracts</t>
  </si>
  <si>
    <t>All SS  contracts</t>
  </si>
  <si>
    <r>
      <t>Any Other Special Selection Arrangements:</t>
    </r>
    <r>
      <rPr>
        <sz val="10"/>
        <rFont val="Arial"/>
        <family val="2"/>
      </rPr>
      <t xml:space="preserve"> </t>
    </r>
    <r>
      <rPr>
        <i/>
        <sz val="10"/>
        <rFont val="Arial"/>
        <family val="2"/>
      </rPr>
      <t>[including advance procurement and retroactive financing, if applicable]</t>
    </r>
  </si>
  <si>
    <t>Component</t>
  </si>
  <si>
    <t>1</t>
  </si>
  <si>
    <t xml:space="preserve">Republic of Yemen, Public Financial Modernization Project –P117363,
Procurement Plan 
</t>
  </si>
  <si>
    <t>PMU Operating Cost</t>
  </si>
  <si>
    <t>Estimated Cost US $</t>
  </si>
  <si>
    <t>Travel Allowances/Per Diem</t>
  </si>
  <si>
    <t>Office Supplies</t>
  </si>
  <si>
    <t>Transportation costs and Fuels</t>
  </si>
  <si>
    <t>Advertisement</t>
  </si>
  <si>
    <t xml:space="preserve">Comments </t>
  </si>
  <si>
    <t>TOR/Shortlist to be Finalized (Date)</t>
  </si>
  <si>
    <r>
      <t xml:space="preserve"> </t>
    </r>
    <r>
      <rPr>
        <sz val="10"/>
        <rFont val="Times New Roman"/>
        <family val="1"/>
      </rPr>
      <t>&lt;</t>
    </r>
    <r>
      <rPr>
        <sz val="10"/>
        <rFont val="Arial"/>
        <family val="2"/>
      </rPr>
      <t>200,000</t>
    </r>
  </si>
  <si>
    <r>
      <t>≥</t>
    </r>
    <r>
      <rPr>
        <sz val="10"/>
        <rFont val="Arial"/>
        <family val="2"/>
      </rPr>
      <t>500,000</t>
    </r>
  </si>
  <si>
    <t xml:space="preserve">All  Contracts+ first two contracts less than the threshold </t>
  </si>
  <si>
    <t>&lt; 500,000</t>
  </si>
  <si>
    <t>NCB (Non-Consultant Services)</t>
  </si>
  <si>
    <t>&lt; 200,000</t>
  </si>
  <si>
    <t>Consulting Firms (QBS)</t>
  </si>
  <si>
    <t>Include all methods authorized by the Grant agreement</t>
  </si>
  <si>
    <r>
      <t>Proposed Procedures for CDD Components</t>
    </r>
    <r>
      <rPr>
        <sz val="10"/>
        <rFont val="Arial"/>
        <family val="2"/>
      </rPr>
      <t xml:space="preserve">  NA</t>
    </r>
  </si>
  <si>
    <t>Reference to (if any) Project Operational/Procurement Manual: under approval process</t>
  </si>
  <si>
    <t>&gt; 50,000</t>
  </si>
  <si>
    <t>Bank’s No Objection to Bid Evaluation Report and Contract Award (Date)**</t>
  </si>
  <si>
    <t>Direct contract</t>
  </si>
  <si>
    <r>
      <t>≥ 2</t>
    </r>
    <r>
      <rPr>
        <sz val="10"/>
        <rFont val="Arial"/>
        <family val="2"/>
      </rPr>
      <t>0,000</t>
    </r>
  </si>
  <si>
    <r>
      <rPr>
        <sz val="10"/>
        <rFont val="Times New Roman"/>
        <family val="1"/>
      </rPr>
      <t>&lt;20</t>
    </r>
    <r>
      <rPr>
        <sz val="10"/>
        <rFont val="Arial"/>
        <family val="2"/>
      </rPr>
      <t>0,000</t>
    </r>
  </si>
  <si>
    <t>P117363</t>
  </si>
  <si>
    <t>Contract Award Date</t>
  </si>
  <si>
    <t>Revision 2:</t>
  </si>
  <si>
    <t>No Objection by the Bank to the Technical Evaluation Report
(Date)**</t>
  </si>
  <si>
    <t>Description of Services</t>
  </si>
  <si>
    <t>No Objection by the Bank (Technical/ #Combined/ Draft Contract/ Final Contract) (Date)**</t>
  </si>
  <si>
    <t>Services Completion (Date)</t>
  </si>
  <si>
    <t>Procurement Plan for Consultant Services</t>
  </si>
  <si>
    <t>Grand Total</t>
  </si>
  <si>
    <t>2 - a</t>
  </si>
  <si>
    <t>2 - b</t>
  </si>
  <si>
    <t>2 - c</t>
  </si>
  <si>
    <t xml:space="preserve">Direct Contracting </t>
  </si>
  <si>
    <r>
      <t xml:space="preserve">  &lt;</t>
    </r>
    <r>
      <rPr>
        <sz val="10"/>
        <color rgb="FFFF0000"/>
        <rFont val="Arial"/>
        <family val="2"/>
      </rPr>
      <t>50,000</t>
    </r>
  </si>
  <si>
    <t xml:space="preserve">2 - b </t>
  </si>
  <si>
    <t>Selection Under a Fixed Budget (SFB)</t>
  </si>
  <si>
    <t xml:space="preserve">2 - d </t>
  </si>
  <si>
    <t xml:space="preserve">2 - e </t>
  </si>
  <si>
    <t xml:space="preserve">Single Source Selection </t>
  </si>
  <si>
    <t xml:space="preserve">2 - f </t>
  </si>
  <si>
    <t>Procedure Paragraph 5.2 section V Selection of Individual Consultant  (IC )</t>
  </si>
  <si>
    <t xml:space="preserve">Procedure Paragraph 5.3 section V Selection of Individual Consultant  ( IC ) </t>
  </si>
  <si>
    <t xml:space="preserve">2 - g </t>
  </si>
  <si>
    <t xml:space="preserve">Sole Source Procedures For Selection of Individual Consultant ( IC ) </t>
  </si>
  <si>
    <r>
      <rPr>
        <sz val="11"/>
        <color rgb="FFFF0000"/>
        <rFont val="Calibri"/>
        <family val="2"/>
        <scheme val="minor"/>
      </rPr>
      <t>Quality and Cost based Selection</t>
    </r>
    <r>
      <rPr>
        <sz val="11"/>
        <color theme="1"/>
        <rFont val="Calibri"/>
        <family val="2"/>
        <scheme val="minor"/>
      </rPr>
      <t xml:space="preserve">  (QCBS)</t>
    </r>
  </si>
  <si>
    <r>
      <rPr>
        <sz val="11"/>
        <color rgb="FFFF0000"/>
        <rFont val="Calibri"/>
        <family val="2"/>
        <scheme val="minor"/>
      </rPr>
      <t>Quality Based Selection</t>
    </r>
    <r>
      <rPr>
        <sz val="11"/>
        <color theme="1"/>
        <rFont val="Calibri"/>
        <family val="2"/>
        <scheme val="minor"/>
      </rPr>
      <t xml:space="preserve">  (QBS ) </t>
    </r>
  </si>
  <si>
    <r>
      <rPr>
        <sz val="11"/>
        <color rgb="FFFF0000"/>
        <rFont val="Calibri"/>
        <family val="2"/>
        <scheme val="minor"/>
      </rPr>
      <t>Least Cost Selection</t>
    </r>
    <r>
      <rPr>
        <sz val="11"/>
        <color theme="1"/>
        <rFont val="Calibri"/>
        <family val="2"/>
        <scheme val="minor"/>
      </rPr>
      <t xml:space="preserve">  ( LCS ) </t>
    </r>
  </si>
  <si>
    <r>
      <t>Loan/Credit/</t>
    </r>
    <r>
      <rPr>
        <sz val="11"/>
        <color rgb="FFFF0000"/>
        <rFont val="Calibri"/>
        <family val="2"/>
        <scheme val="minor"/>
      </rPr>
      <t xml:space="preserve">Grant </t>
    </r>
    <r>
      <rPr>
        <sz val="11"/>
        <color theme="1"/>
        <rFont val="Calibri"/>
        <family val="2"/>
        <scheme val="minor"/>
      </rPr>
      <t xml:space="preserve"> Numbers:</t>
    </r>
  </si>
  <si>
    <t>&lt;100,000</t>
  </si>
  <si>
    <t>Reference No.</t>
  </si>
  <si>
    <t>C3.1</t>
  </si>
  <si>
    <t>Telecommunication fees for AFMIS ( General Corporation for Telecommunication  2014)</t>
  </si>
  <si>
    <t>Telecommunication fees for AFMIS ( General Corporation for Telecommunication  2015)</t>
  </si>
  <si>
    <t>C1.2</t>
  </si>
  <si>
    <r>
      <t>Any Other Special Procurement Arrangements:</t>
    </r>
    <r>
      <rPr>
        <sz val="10"/>
        <rFont val="Arial"/>
        <family val="2"/>
      </rPr>
      <t xml:space="preserve"> </t>
    </r>
    <r>
      <rPr>
        <i/>
        <sz val="10"/>
        <rFont val="Arial"/>
        <family val="2"/>
      </rPr>
      <t>[including advance procurement and retroactive financing, if applicable</t>
    </r>
  </si>
  <si>
    <r>
      <rPr>
        <sz val="11"/>
        <color rgb="FFFF0000"/>
        <rFont val="Calibri"/>
        <family val="2"/>
        <scheme val="minor"/>
      </rPr>
      <t>Consultant Qualification Selection</t>
    </r>
    <r>
      <rPr>
        <sz val="11"/>
        <color theme="1"/>
        <rFont val="Calibri"/>
        <family val="2"/>
        <scheme val="minor"/>
      </rPr>
      <t xml:space="preserve">  ( CQS ) </t>
    </r>
  </si>
  <si>
    <t>Note: procurement following DC and SS will be under taken only if these are agreed to by IDA based on justification from the project, other wise competitive method will be followed.</t>
  </si>
  <si>
    <t xml:space="preserve">Public Finance Modernization Project </t>
  </si>
  <si>
    <t xml:space="preserve">Republic of Yemen </t>
  </si>
  <si>
    <t>Equipments for Reveneus Budget and PSFS Department</t>
  </si>
  <si>
    <t>C1.1</t>
  </si>
  <si>
    <t>Equipments for Budget section</t>
  </si>
  <si>
    <t>C1.3</t>
  </si>
  <si>
    <t>C1.4</t>
  </si>
  <si>
    <t xml:space="preserve">Supplying PDAs and other equipments  for SNA Department </t>
  </si>
  <si>
    <t>Equipments for Economic Sector</t>
  </si>
  <si>
    <t>C1.5</t>
  </si>
  <si>
    <t>Roll-out of AFMIS to CBY (20 branches)+CBY HQ  Turn-key vendor ( Procure hardware build infrastructure)</t>
  </si>
  <si>
    <t>Total of C1</t>
  </si>
  <si>
    <t>C2.1</t>
  </si>
  <si>
    <t>Rolling AFMIS to the left out of 3 Governorates</t>
  </si>
  <si>
    <t>Telecommuniacation fees for rolling AFMIS to CBY</t>
  </si>
  <si>
    <t>C2.3</t>
  </si>
  <si>
    <t>Total of C2</t>
  </si>
  <si>
    <t>C3.2</t>
  </si>
  <si>
    <t>Supply of equipment for the web portal</t>
  </si>
  <si>
    <t>C3.3</t>
  </si>
  <si>
    <t>Total of C3</t>
  </si>
  <si>
    <t>C4.2</t>
  </si>
  <si>
    <t>Planned</t>
  </si>
  <si>
    <t>TA to develop methodologies and update use of manuals and systems to apply the new system</t>
  </si>
  <si>
    <t>IC</t>
  </si>
  <si>
    <t>Developing AFMIS</t>
  </si>
  <si>
    <t>System Improvement</t>
  </si>
  <si>
    <t>TA to review and update Inspection Visits and Compliance Monitoring Guidelines (IVCMG), and train HATC staff on conduct of the inspection visits.</t>
  </si>
  <si>
    <t>TA to design and establish a monitoring mechanism for PMIS.</t>
  </si>
  <si>
    <t>TA to develop the existing HATC Website</t>
  </si>
  <si>
    <t>TA to prepare procurement system assessment  for establishing Basline Indicators BLI</t>
  </si>
  <si>
    <t>CQS</t>
  </si>
  <si>
    <t xml:space="preserve">Training on performance budgeting and budget reform </t>
  </si>
  <si>
    <t xml:space="preserve">Training on the Revised Unified Accounting Manual </t>
  </si>
  <si>
    <t xml:space="preserve">Workshop to discuss the First Revised Draft of Unified Accounting Manual </t>
  </si>
  <si>
    <t>National Training Plan for Gov. Accounting Manuals (580 Trainees)</t>
  </si>
  <si>
    <t xml:space="preserve">TA to revise the Publics Business Enterprises Accounting manual to be in line with the international Accounting standards IFRS </t>
  </si>
  <si>
    <t>Training on electronic data collection by devices and Piloting</t>
  </si>
  <si>
    <t xml:space="preserve">Training in Oracle for CSO staff </t>
  </si>
  <si>
    <t>study tour to a country with experience in collecting data for prices index using PDAs  for CSO</t>
  </si>
  <si>
    <t>Training in the Applications and concepts of SNA 2008</t>
  </si>
  <si>
    <t>Training in developing methodologies and updating manuals and systems</t>
  </si>
  <si>
    <t xml:space="preserve">Organize a workshop to disseminate for the new system; data producers, users and sources will participate in the workshop </t>
  </si>
  <si>
    <t>Training in compilation of supply and use matrix  for CSO</t>
  </si>
  <si>
    <t>Training in compilation of input-output tables  for CSO</t>
  </si>
  <si>
    <t>Training in compiling price indices producers PPI  for CSO</t>
  </si>
  <si>
    <t xml:space="preserve">Training in drawing and selecting samples for economic surveys </t>
  </si>
  <si>
    <t>Study Visit to an experienced country in SNA 2008</t>
  </si>
  <si>
    <t>Train in compiling GDP of current and fixed prices by methods of expenditure, production and income</t>
  </si>
  <si>
    <t>Training AFMIS users for CBY Roll-out</t>
  </si>
  <si>
    <t>Training MOF staff</t>
  </si>
  <si>
    <t>National training courses for tender committees (Phase Two)</t>
  </si>
  <si>
    <t>Organisation management, Management development for senior executives  ( 4 trainees)</t>
  </si>
  <si>
    <t>HATC Procurement Management Training in public sector</t>
  </si>
  <si>
    <t>HATC Procurement Auditing Training for executives</t>
  </si>
  <si>
    <t>HATC Study tours to a country where there is a similar HATC</t>
  </si>
  <si>
    <t>Training (2) of COCA's staff in GAO</t>
  </si>
  <si>
    <t>Study Tour for COCA's staff</t>
  </si>
  <si>
    <t>Training COCA's staff to obtain AII Certification</t>
  </si>
  <si>
    <t>S.</t>
  </si>
  <si>
    <t>Cost</t>
  </si>
  <si>
    <t>Remarks</t>
  </si>
  <si>
    <t>Vehicle for the PFMP - (one)</t>
  </si>
  <si>
    <t>01/C1.1/G/NCB/PFMP-AF/13</t>
  </si>
  <si>
    <t>02/C1.1/G/NS/PFMP-AF/13</t>
  </si>
  <si>
    <t>03/C1.4/G/NCB/PFMP-AF/13</t>
  </si>
  <si>
    <t>04/C1.5/G/NCB/PFMP-AF/13</t>
  </si>
  <si>
    <t>05/C2.1/G/ICB/PFMP-AF/13</t>
  </si>
  <si>
    <t>06/C2.1/G/ICB/PFMP-AF/13</t>
  </si>
  <si>
    <t>07/C2.1/G/NCB/PFMP-AF/14</t>
  </si>
  <si>
    <t>08/C2.1/NCS/DC/PFMP-AF/14</t>
  </si>
  <si>
    <t>09/C2.1/NCS/DC/PFMP-AF/15</t>
  </si>
  <si>
    <t>10/C2.1/NCS/DC/PFMP-AF/14</t>
  </si>
  <si>
    <t>O1/C1.4/CS/IC/PFMP-AF/13</t>
  </si>
  <si>
    <r>
      <t>Prequalification.</t>
    </r>
    <r>
      <rPr>
        <sz val="10"/>
        <rFont val="Arial"/>
        <family val="2"/>
      </rPr>
      <t xml:space="preserve"> Bidders for bid ( …………………...) shall be prequalified in accordance with the provisions of paragraphs 2.9 and 2.10 of the Guidelines.</t>
    </r>
  </si>
  <si>
    <t>Capacity Building for PMU staff</t>
  </si>
  <si>
    <t>Salary Increase for PMU staff + new posts</t>
  </si>
  <si>
    <t>In some contracts, one or more of these approvals may be contained in one Bank communication.</t>
  </si>
  <si>
    <t>11/C3.2/G/NCB/PFMP-AF/13</t>
  </si>
  <si>
    <t>12/C3.3/G/NS/PFMP-AF/13</t>
  </si>
  <si>
    <t xml:space="preserve">Inspection for the ICB Goods No. (4/C2.1-A/G/ICB/PFMP/13) </t>
  </si>
  <si>
    <t xml:space="preserve">Inspection for the ICB Goods No. (05/C2.1/G/ICB/PFMP-AF/13) </t>
  </si>
  <si>
    <t xml:space="preserve">Inspection for the ICB Goods No. (06/C2.1/G/ICB/PFMP-AF/13) </t>
  </si>
  <si>
    <t>LCS</t>
  </si>
  <si>
    <t>O2/C2.1-A/CS/F/PFMP-AF/13</t>
  </si>
  <si>
    <t>C2.1-A</t>
  </si>
  <si>
    <t>C2.1-B</t>
  </si>
  <si>
    <t>C2.1-C</t>
  </si>
  <si>
    <t>O3/C2.1/CS/IC/PFMP-AF/13</t>
  </si>
  <si>
    <t>O4/C2.1-B/CS/F/PFMP-AF/13</t>
  </si>
  <si>
    <t>O5/C2.1-C/CS/F/PFMP-AF/13</t>
  </si>
  <si>
    <t>O6/C2.3/CS/IC/PFMP-AF/15</t>
  </si>
  <si>
    <t>O7/C3.2/CS/IC/PFMP-AF/14</t>
  </si>
  <si>
    <t>O8/C3.3/CS/IC/PFMP-AF/14</t>
  </si>
  <si>
    <t>O9/C3.3/CS/IC/PFMP-AF/14</t>
  </si>
  <si>
    <t>10/C3.3/CS/IC/PFMP-AF/13</t>
  </si>
  <si>
    <t>11/C3.3/CS/IC/PFMP-AF/15</t>
  </si>
  <si>
    <t>CF</t>
  </si>
  <si>
    <t>Financial Management System Maintenance</t>
  </si>
  <si>
    <t>Procurement Assistance</t>
  </si>
  <si>
    <t>12/C5-OP11/IC/PFMP-AF/13</t>
  </si>
  <si>
    <t>CS-OP-11</t>
  </si>
  <si>
    <t xml:space="preserve"> 01-Jun -13 </t>
  </si>
  <si>
    <t xml:space="preserve"> 27-May-13</t>
  </si>
  <si>
    <t xml:space="preserve"> </t>
  </si>
  <si>
    <t xml:space="preserve">Developing an organizational strategy for the FI </t>
  </si>
  <si>
    <t>TOT Programme for FI's Trainers</t>
  </si>
  <si>
    <t>Tranlation Contract</t>
  </si>
  <si>
    <t>C1.2-CA</t>
  </si>
  <si>
    <t>SSS</t>
  </si>
  <si>
    <t>2-June14</t>
  </si>
  <si>
    <t>post</t>
  </si>
  <si>
    <t>Firm</t>
  </si>
  <si>
    <t>External Auditor</t>
  </si>
  <si>
    <t xml:space="preserve">Installlation  Financial Software  </t>
  </si>
  <si>
    <t>prior</t>
  </si>
  <si>
    <t>CEW</t>
  </si>
  <si>
    <t>13/C1.2-CA /IC/PFMP-AF/13</t>
  </si>
  <si>
    <t>Star for Translation</t>
  </si>
  <si>
    <t>C5-OP</t>
  </si>
  <si>
    <t xml:space="preserve">TOT program for FI's trainers </t>
  </si>
  <si>
    <t>28-ِAug-13</t>
  </si>
  <si>
    <t>هذا النشاط يفترض أن ينفذ بعد الانتهاء من مركز البيانات الرئيسي والاحتياطي بحسب توصية الشركة الاستشارية  مع الأخذ بعين الاعتبار أن هذا المبلغ لن يكون كافي بحسب التكلفة المقدمة في مناقصة المركز الرئيسي</t>
  </si>
  <si>
    <t xml:space="preserve">  Disaster Recovery Site</t>
  </si>
  <si>
    <t xml:space="preserve">central Bank need to facilitate this activity </t>
  </si>
  <si>
    <t>previous comments regarding CBY</t>
  </si>
  <si>
    <t xml:space="preserve"> Strengthing   the Internal Audit System</t>
  </si>
  <si>
    <t>Moved to Goods</t>
  </si>
  <si>
    <t>Externl Auditor</t>
  </si>
  <si>
    <t>Moved to Consultant</t>
  </si>
  <si>
    <t>Equipements and Maintenance</t>
  </si>
  <si>
    <t>Car rental</t>
  </si>
  <si>
    <t>13/C5-OP/G/NS/PFMP-AF/13</t>
  </si>
  <si>
    <t>Training for FI management and staff</t>
  </si>
  <si>
    <t xml:space="preserve"> 11-Jan-15</t>
  </si>
  <si>
    <t xml:space="preserve">Training in Complaint review procdures </t>
  </si>
  <si>
    <t xml:space="preserve">transferred from original grant </t>
  </si>
  <si>
    <t>Equipments for the FI (Lot B)</t>
  </si>
  <si>
    <t>LOT-B1</t>
  </si>
  <si>
    <t>LOT-B2</t>
  </si>
  <si>
    <t>Developing FI website</t>
  </si>
  <si>
    <t xml:space="preserve"> 11-Oct-13</t>
  </si>
  <si>
    <t xml:space="preserve">advertisenment announced for shortlisting, and a consultant was selected, but this activity had been suspended upon request by FI </t>
  </si>
  <si>
    <t>15/C3.2 /IC/PFMP-AF/14</t>
  </si>
  <si>
    <t xml:space="preserve">16/C5-OP/F/PFMP/-AF/14 </t>
  </si>
  <si>
    <t>14/C3.2 /IC/PFMP-AF/13</t>
  </si>
  <si>
    <t xml:space="preserve">Supply additional office equipment  </t>
  </si>
  <si>
    <t xml:space="preserve">Supply PDAs and other Equipment </t>
  </si>
  <si>
    <t>Furnitures</t>
  </si>
  <si>
    <t>03/C1.4A/G/NCB/PFMP-AF/13</t>
  </si>
  <si>
    <t>C1.4A</t>
  </si>
  <si>
    <t>C1.4B</t>
  </si>
  <si>
    <t xml:space="preserve">visit to Morrocofor four CSO was done </t>
  </si>
  <si>
    <t xml:space="preserve">DONE </t>
  </si>
  <si>
    <t>TOR or detail plan to be prepared by CSO</t>
  </si>
  <si>
    <t xml:space="preserve">visit toTunisia was done </t>
  </si>
  <si>
    <t>Strengthening the capacity of Ministry of Finance</t>
  </si>
  <si>
    <t>03/C1.4B/G/NS/PFMP-AF/13</t>
  </si>
  <si>
    <t>already exist in original PP</t>
  </si>
  <si>
    <t xml:space="preserve">already exist in  consultancy  </t>
  </si>
  <si>
    <t>This activity transferred to the capacity building</t>
  </si>
  <si>
    <t>H8470-RY</t>
  </si>
  <si>
    <t>11/C3.2B1/G/NCB/PFMP-AF/14</t>
  </si>
  <si>
    <t>11/C3.2.B2/G/NS/PFMP-AF/14</t>
  </si>
  <si>
    <t xml:space="preserve">Supply office furnitures  </t>
  </si>
  <si>
    <t xml:space="preserve">THIS ACTIVITY COULD BE DONE BY TECHNICAL TEAM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</si>
</sst>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00_-;_-* #,##0.00\-;_-* &quot;-&quot;??_-;_-@_-"/>
    <numFmt numFmtId="165" formatCode="_-&quot;ر.س.‏&quot;\ * #,##0.00_-;_-&quot;ر.س.‏&quot;\ * #,##0.00\-;_-&quot;ر.س.‏&quot;\ * &quot;-&quot;??_-;_-@_-"/>
    <numFmt numFmtId="166" formatCode="_(&quot;$&quot;* #,##0_);_(&quot;$&quot;* \(#,##0\);_(&quot;$&quot;* &quot;-&quot;??_);_(@_)"/>
    <numFmt numFmtId="167" formatCode="[$-409]dd\-mmm\-yy;@"/>
    <numFmt numFmtId="168" formatCode="[$-409]d\-mmm\-yy;@"/>
    <numFmt numFmtId="169" formatCode="_(* #,##0_);_(* \(#,##0\);_(* &quot;-&quot;??_);_(@_)"/>
    <numFmt numFmtId="170" formatCode="0.000"/>
    <numFmt numFmtId="171" formatCode="_-* #,##0_-;_-* #,##0\-;_-* &quot;-&quot;??_-;_-@_-"/>
    <numFmt numFmtId="172" formatCode="[$-1010000]d/m/yyyy;@"/>
    <numFmt numFmtId="173" formatCode="B1dd\-mmm\-yy"/>
    <numFmt numFmtId="174" formatCode="[$-809]dd\ mmmm\ yyyy;@"/>
    <numFmt numFmtId="175" formatCode="B1d\-mmm\-yy"/>
    <numFmt numFmtId="176" formatCode="#,##0.00_-"/>
  </numFmts>
  <fonts count="54">
    <font>
      <sz val="11"/>
      <color theme="1"/>
      <name val="Arial"/>
      <family val="2"/>
    </font>
    <font>
      <sz val="11"/>
      <color theme="1"/>
      <name val="Calibri"/>
      <family val="2"/>
      <scheme val="minor"/>
    </font>
    <font>
      <sz val="11"/>
      <color theme="1"/>
      <name val="Calibri"/>
      <family val="2"/>
      <scheme val="minor"/>
    </font>
    <font>
      <b/>
      <sz val="14"/>
      <name val="Arial"/>
      <family val="2"/>
    </font>
    <font>
      <b/>
      <sz val="10"/>
      <name val="Arial"/>
      <family val="2"/>
    </font>
    <font>
      <i/>
      <sz val="10"/>
      <name val="Arial"/>
      <family val="2"/>
    </font>
    <font>
      <sz val="10"/>
      <name val="Arial"/>
      <family val="2"/>
    </font>
    <font>
      <u/>
      <sz val="10"/>
      <color indexed="12"/>
      <name val="Arial"/>
      <family val="2"/>
    </font>
    <font>
      <sz val="11"/>
      <color indexed="8"/>
      <name val="Arial"/>
      <family val="2"/>
    </font>
    <font>
      <sz val="8"/>
      <name val="Arial"/>
      <family val="2"/>
    </font>
    <font>
      <sz val="10"/>
      <color indexed="8"/>
      <name val="Arial"/>
      <family val="2"/>
    </font>
    <font>
      <sz val="10"/>
      <name val="Times New Roman"/>
      <family val="1"/>
    </font>
    <font>
      <sz val="12"/>
      <name val="Times New Roman"/>
      <family val="1"/>
    </font>
    <font>
      <b/>
      <i/>
      <sz val="10"/>
      <name val="Arial"/>
      <family val="2"/>
    </font>
    <font>
      <sz val="10"/>
      <name val="Times New Roman"/>
      <family val="1"/>
      <charset val="178"/>
    </font>
    <font>
      <i/>
      <sz val="8"/>
      <name val="Arial"/>
      <family val="2"/>
    </font>
    <font>
      <b/>
      <sz val="10"/>
      <color indexed="8"/>
      <name val="Arial"/>
      <family val="2"/>
    </font>
    <font>
      <sz val="11"/>
      <name val="Arial"/>
      <family val="2"/>
    </font>
    <font>
      <b/>
      <sz val="12"/>
      <name val="Arial"/>
      <family val="2"/>
    </font>
    <font>
      <sz val="11"/>
      <color theme="1"/>
      <name val="Calibri"/>
      <family val="2"/>
      <scheme val="minor"/>
    </font>
    <font>
      <b/>
      <sz val="11"/>
      <color theme="1"/>
      <name val="Calibri"/>
      <family val="2"/>
      <scheme val="minor"/>
    </font>
    <font>
      <b/>
      <sz val="9"/>
      <color theme="1"/>
      <name val="Times New Roman"/>
      <family val="1"/>
    </font>
    <font>
      <b/>
      <sz val="12"/>
      <name val="Arabic Transparent"/>
      <charset val="178"/>
    </font>
    <font>
      <sz val="10"/>
      <color rgb="FFFF0000"/>
      <name val="Arial"/>
      <family val="2"/>
    </font>
    <font>
      <sz val="11"/>
      <color rgb="FFFF0000"/>
      <name val="Calibri"/>
      <family val="2"/>
      <scheme val="minor"/>
    </font>
    <font>
      <sz val="11"/>
      <color rgb="FFFF0000"/>
      <name val="Arial"/>
      <family val="2"/>
    </font>
    <font>
      <sz val="11"/>
      <color theme="0"/>
      <name val="Calibri"/>
      <family val="2"/>
      <charset val="178"/>
      <scheme val="minor"/>
    </font>
    <font>
      <sz val="11"/>
      <name val="Calibri"/>
      <family val="2"/>
      <charset val="178"/>
      <scheme val="minor"/>
    </font>
    <font>
      <sz val="10"/>
      <color theme="1"/>
      <name val="Arial"/>
      <family val="2"/>
    </font>
    <font>
      <b/>
      <sz val="11"/>
      <color theme="1"/>
      <name val="Arial"/>
      <family val="2"/>
    </font>
    <font>
      <b/>
      <i/>
      <sz val="10"/>
      <color rgb="FF00B050"/>
      <name val="Arial"/>
      <family val="2"/>
    </font>
    <font>
      <b/>
      <sz val="11"/>
      <name val="Arial"/>
      <family val="2"/>
    </font>
    <font>
      <b/>
      <sz val="12"/>
      <name val="Times New Roman"/>
      <family val="1"/>
    </font>
    <font>
      <b/>
      <u/>
      <sz val="12"/>
      <name val="Times New Roman"/>
      <family val="1"/>
    </font>
    <font>
      <sz val="12"/>
      <color theme="1"/>
      <name val="Arabic Transparent"/>
    </font>
    <font>
      <b/>
      <sz val="18"/>
      <name val="Arial"/>
      <family val="2"/>
    </font>
    <font>
      <sz val="11"/>
      <name val="Times New Roman"/>
      <family val="1"/>
    </font>
    <font>
      <b/>
      <sz val="11"/>
      <name val="Times New Roman"/>
      <family val="1"/>
    </font>
    <font>
      <b/>
      <u/>
      <sz val="11"/>
      <name val="Times New Roman"/>
      <family val="1"/>
    </font>
    <font>
      <b/>
      <u val="singleAccounting"/>
      <sz val="11"/>
      <name val="Times New Roman"/>
      <family val="1"/>
    </font>
    <font>
      <sz val="11"/>
      <name val="Calibri"/>
      <family val="2"/>
      <scheme val="minor"/>
    </font>
    <font>
      <sz val="8"/>
      <name val="Times New Roman"/>
      <family val="1"/>
    </font>
    <font>
      <sz val="11"/>
      <color rgb="FFFF0000"/>
      <name val="Times New Roman"/>
      <family val="1"/>
    </font>
    <font>
      <b/>
      <sz val="11"/>
      <color rgb="FFFF0000"/>
      <name val="Times New Roman"/>
      <family val="1"/>
    </font>
    <font>
      <sz val="10"/>
      <color theme="0"/>
      <name val="Arial"/>
      <family val="2"/>
    </font>
    <font>
      <b/>
      <sz val="9"/>
      <name val="Arial"/>
      <family val="2"/>
    </font>
    <font>
      <b/>
      <sz val="10"/>
      <name val="Times New Roman"/>
      <family val="1"/>
    </font>
    <font>
      <sz val="11"/>
      <color theme="0"/>
      <name val="Times New Roman"/>
      <family val="1"/>
    </font>
    <font>
      <b/>
      <sz val="11"/>
      <color theme="0"/>
      <name val="Times New Roman"/>
      <family val="1"/>
    </font>
    <font>
      <sz val="9"/>
      <name val="Arial"/>
      <family val="2"/>
    </font>
    <font>
      <sz val="11"/>
      <color theme="0"/>
      <name val="Arial"/>
      <family val="2"/>
    </font>
    <font>
      <sz val="10"/>
      <color theme="0"/>
      <name val="Times New Roman"/>
      <family val="1"/>
    </font>
    <font>
      <sz val="12"/>
      <color theme="0"/>
      <name val="Times New Roman"/>
      <family val="1"/>
    </font>
    <font>
      <b/>
      <sz val="12"/>
      <color theme="0"/>
      <name val="Times New Roman"/>
      <family val="1"/>
    </font>
  </fonts>
  <fills count="10">
    <fill>
      <patternFill patternType="none"/>
    </fill>
    <fill>
      <patternFill patternType="gray125"/>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4"/>
      </patternFill>
    </fill>
    <fill>
      <patternFill patternType="solid">
        <fgColor theme="3" tint="0.79998168889431442"/>
        <bgColor indexed="64"/>
      </patternFill>
    </fill>
    <fill>
      <patternFill patternType="solid">
        <fgColor theme="1"/>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22"/>
      </left>
      <right style="thin">
        <color indexed="22"/>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dotted">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dotted">
        <color indexed="64"/>
      </top>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dashed">
        <color indexed="64"/>
      </top>
      <bottom style="dotted">
        <color indexed="64"/>
      </bottom>
      <diagonal/>
    </border>
    <border>
      <left style="thin">
        <color indexed="64"/>
      </left>
      <right/>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style="dashed">
        <color indexed="64"/>
      </top>
      <bottom style="dotted">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diagonal/>
    </border>
    <border>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medium">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ouble">
        <color indexed="64"/>
      </left>
      <right/>
      <top/>
      <bottom style="medium">
        <color indexed="64"/>
      </bottom>
      <diagonal/>
    </border>
    <border>
      <left style="thin">
        <color indexed="64"/>
      </left>
      <right style="thin">
        <color indexed="64"/>
      </right>
      <top/>
      <bottom style="dashed">
        <color indexed="64"/>
      </bottom>
      <diagonal/>
    </border>
    <border>
      <left style="double">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ck">
        <color indexed="64"/>
      </top>
      <bottom style="dashed">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s>
  <cellStyleXfs count="17">
    <xf numFmtId="0" fontId="0" fillId="0" borderId="0"/>
    <xf numFmtId="164" fontId="8" fillId="0" borderId="0" applyFont="0" applyFill="0" applyBorder="0" applyAlignment="0" applyProtection="0"/>
    <xf numFmtId="43" fontId="6" fillId="0" borderId="0" applyFont="0" applyFill="0" applyBorder="0" applyAlignment="0" applyProtection="0"/>
    <xf numFmtId="165" fontId="8" fillId="0" borderId="0" applyFont="0" applyFill="0" applyBorder="0" applyAlignment="0" applyProtection="0"/>
    <xf numFmtId="168" fontId="7" fillId="0" borderId="0" applyNumberFormat="0" applyFill="0" applyBorder="0" applyAlignment="0" applyProtection="0">
      <alignment vertical="top"/>
      <protection locked="0"/>
    </xf>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0" fontId="19" fillId="0" borderId="0"/>
    <xf numFmtId="0" fontId="19" fillId="0" borderId="0"/>
    <xf numFmtId="0" fontId="26" fillId="7" borderId="0" applyNumberFormat="0" applyBorder="0" applyAlignment="0" applyProtection="0"/>
  </cellStyleXfs>
  <cellXfs count="1212">
    <xf numFmtId="0" fontId="0" fillId="0" borderId="0" xfId="0"/>
    <xf numFmtId="49" fontId="0" fillId="0" borderId="0" xfId="0" applyNumberFormat="1" applyAlignment="1">
      <alignment horizontal="right"/>
    </xf>
    <xf numFmtId="0" fontId="0" fillId="0" borderId="0" xfId="0" applyAlignment="1">
      <alignment horizontal="left"/>
    </xf>
    <xf numFmtId="49" fontId="0" fillId="0" borderId="0" xfId="0" applyNumberFormat="1" applyAlignment="1">
      <alignment horizontal="right" vertical="top"/>
    </xf>
    <xf numFmtId="0" fontId="4" fillId="0" borderId="0" xfId="0" applyFont="1" applyAlignment="1">
      <alignment horizontal="left" vertical="top" wrapText="1"/>
    </xf>
    <xf numFmtId="0" fontId="0" fillId="0" borderId="0" xfId="0" applyAlignment="1">
      <alignment horizontal="left" vertical="top" wrapText="1"/>
    </xf>
    <xf numFmtId="168" fontId="19" fillId="0" borderId="0" xfId="5"/>
    <xf numFmtId="49" fontId="3" fillId="0" borderId="0" xfId="5" applyNumberFormat="1" applyFont="1" applyAlignment="1">
      <alignment horizontal="centerContinuous"/>
    </xf>
    <xf numFmtId="168" fontId="3" fillId="0" borderId="0" xfId="5" applyNumberFormat="1" applyFont="1" applyAlignment="1">
      <alignment horizontal="centerContinuous"/>
    </xf>
    <xf numFmtId="168" fontId="19" fillId="0" borderId="0" xfId="5" applyNumberFormat="1"/>
    <xf numFmtId="49" fontId="4" fillId="0" borderId="0" xfId="5" applyNumberFormat="1" applyFont="1" applyAlignment="1">
      <alignment horizontal="left"/>
    </xf>
    <xf numFmtId="49" fontId="19" fillId="0" borderId="0" xfId="5" applyNumberFormat="1" applyAlignment="1">
      <alignment horizontal="right"/>
    </xf>
    <xf numFmtId="168" fontId="4" fillId="0" borderId="0" xfId="5" applyNumberFormat="1" applyFont="1" applyAlignment="1">
      <alignment horizontal="left"/>
    </xf>
    <xf numFmtId="168" fontId="19" fillId="0" borderId="0" xfId="5" applyNumberFormat="1" applyAlignment="1">
      <alignment horizontal="left" indent="1"/>
    </xf>
    <xf numFmtId="168" fontId="4" fillId="0" borderId="0" xfId="5" applyNumberFormat="1" applyFont="1" applyAlignment="1"/>
    <xf numFmtId="49" fontId="19" fillId="0" borderId="0" xfId="5" applyNumberFormat="1" applyAlignment="1">
      <alignment horizontal="right" wrapText="1"/>
    </xf>
    <xf numFmtId="168" fontId="19" fillId="0" borderId="0" xfId="5" applyNumberFormat="1" applyAlignment="1">
      <alignment horizontal="left" vertical="top" wrapText="1"/>
    </xf>
    <xf numFmtId="168" fontId="4" fillId="0" borderId="0" xfId="5" applyNumberFormat="1" applyFont="1" applyAlignment="1">
      <alignment wrapText="1"/>
    </xf>
    <xf numFmtId="49" fontId="19" fillId="0" borderId="0" xfId="5" applyNumberFormat="1" applyAlignment="1">
      <alignment horizontal="right" vertical="top"/>
    </xf>
    <xf numFmtId="168" fontId="19" fillId="0" borderId="1" xfId="5" applyNumberFormat="1" applyBorder="1" applyAlignment="1">
      <alignment horizontal="center"/>
    </xf>
    <xf numFmtId="168" fontId="14" fillId="0" borderId="1" xfId="5" applyNumberFormat="1" applyFont="1" applyBorder="1" applyAlignment="1">
      <alignment horizontal="center"/>
    </xf>
    <xf numFmtId="168" fontId="19" fillId="0" borderId="1" xfId="5" applyNumberFormat="1" applyFill="1" applyBorder="1" applyAlignment="1">
      <alignment horizontal="center" vertical="center" wrapText="1"/>
    </xf>
    <xf numFmtId="168" fontId="19" fillId="0" borderId="1" xfId="5" applyNumberFormat="1" applyBorder="1" applyAlignment="1">
      <alignment horizontal="center" vertical="center"/>
    </xf>
    <xf numFmtId="168" fontId="6" fillId="0" borderId="1" xfId="5" applyNumberFormat="1" applyFont="1" applyBorder="1" applyAlignment="1">
      <alignment horizontal="center" vertical="center"/>
    </xf>
    <xf numFmtId="168" fontId="15" fillId="0" borderId="1" xfId="5" applyNumberFormat="1" applyFont="1" applyBorder="1" applyAlignment="1">
      <alignment horizontal="center" vertical="center"/>
    </xf>
    <xf numFmtId="168" fontId="6" fillId="0" borderId="1" xfId="5" applyNumberFormat="1" applyFont="1" applyBorder="1" applyAlignment="1">
      <alignment horizontal="center"/>
    </xf>
    <xf numFmtId="168" fontId="4" fillId="0" borderId="0" xfId="5" applyNumberFormat="1" applyFont="1" applyAlignment="1">
      <alignment horizontal="center"/>
    </xf>
    <xf numFmtId="168" fontId="19" fillId="0" borderId="0" xfId="5" applyNumberFormat="1" applyAlignment="1">
      <alignment vertical="top" wrapText="1"/>
    </xf>
    <xf numFmtId="168" fontId="19" fillId="0" borderId="1" xfId="5" applyNumberFormat="1" applyBorder="1" applyAlignment="1">
      <alignment horizontal="center" vertical="center" wrapText="1"/>
    </xf>
    <xf numFmtId="3" fontId="6" fillId="0" borderId="1" xfId="5" applyNumberFormat="1" applyFont="1" applyBorder="1" applyAlignment="1">
      <alignment horizontal="center" vertical="center" wrapText="1"/>
    </xf>
    <xf numFmtId="168" fontId="12" fillId="2" borderId="1" xfId="5" applyNumberFormat="1" applyFont="1" applyFill="1" applyBorder="1" applyAlignment="1">
      <alignment horizontal="center" vertical="center" wrapText="1"/>
    </xf>
    <xf numFmtId="168" fontId="6" fillId="0" borderId="1" xfId="5" applyNumberFormat="1" applyFont="1" applyBorder="1" applyAlignment="1">
      <alignment horizontal="center" vertical="center" wrapText="1"/>
    </xf>
    <xf numFmtId="168" fontId="12" fillId="0" borderId="1" xfId="5" applyNumberFormat="1" applyFont="1" applyBorder="1" applyAlignment="1">
      <alignment horizontal="center" vertical="center"/>
    </xf>
    <xf numFmtId="168" fontId="5" fillId="0" borderId="0" xfId="5" applyNumberFormat="1" applyFont="1" applyBorder="1" applyAlignment="1">
      <alignment horizontal="center" vertical="center" wrapText="1"/>
    </xf>
    <xf numFmtId="168" fontId="7" fillId="0" borderId="0" xfId="4" applyAlignment="1" applyProtection="1">
      <alignment horizontal="left"/>
    </xf>
    <xf numFmtId="168" fontId="19" fillId="0" borderId="1" xfId="5" applyNumberFormat="1" applyBorder="1" applyAlignment="1">
      <alignment horizontal="left" vertical="top"/>
    </xf>
    <xf numFmtId="168" fontId="19" fillId="3" borderId="1" xfId="5" applyNumberFormat="1" applyFill="1" applyBorder="1" applyAlignment="1">
      <alignment horizontal="center" vertical="center"/>
    </xf>
    <xf numFmtId="3" fontId="6" fillId="3" borderId="1" xfId="5" applyNumberFormat="1" applyFont="1" applyFill="1" applyBorder="1" applyAlignment="1">
      <alignment horizontal="center" vertical="center" wrapText="1"/>
    </xf>
    <xf numFmtId="168" fontId="6" fillId="0" borderId="13" xfId="5" applyNumberFormat="1" applyFont="1" applyFill="1" applyBorder="1" applyAlignment="1">
      <alignment horizontal="center" vertical="center"/>
    </xf>
    <xf numFmtId="168" fontId="0" fillId="0" borderId="0" xfId="0" applyNumberFormat="1" applyAlignment="1">
      <alignment wrapText="1"/>
    </xf>
    <xf numFmtId="169" fontId="18" fillId="4" borderId="1" xfId="1" applyNumberFormat="1" applyFont="1" applyFill="1" applyBorder="1" applyAlignment="1">
      <alignment horizontal="center" vertical="center" wrapText="1"/>
    </xf>
    <xf numFmtId="168" fontId="0" fillId="0" borderId="0" xfId="0" applyNumberFormat="1"/>
    <xf numFmtId="168" fontId="19" fillId="0" borderId="0" xfId="5" applyNumberFormat="1" applyAlignment="1">
      <alignment horizontal="center"/>
    </xf>
    <xf numFmtId="169" fontId="21" fillId="3" borderId="1" xfId="1" applyNumberFormat="1" applyFont="1" applyFill="1" applyBorder="1" applyAlignment="1">
      <alignment horizontal="center" vertical="center" wrapText="1"/>
    </xf>
    <xf numFmtId="1" fontId="0" fillId="0" borderId="1" xfId="0" applyNumberFormat="1" applyBorder="1" applyAlignment="1">
      <alignment horizontal="center" vertical="center"/>
    </xf>
    <xf numFmtId="169" fontId="18" fillId="4" borderId="6" xfId="1" applyNumberFormat="1" applyFont="1" applyFill="1" applyBorder="1" applyAlignment="1">
      <alignment horizontal="center" vertical="center" wrapText="1"/>
    </xf>
    <xf numFmtId="169" fontId="18" fillId="4" borderId="6" xfId="2" applyNumberFormat="1" applyFont="1" applyFill="1" applyBorder="1" applyAlignment="1">
      <alignment horizontal="center" vertical="center" wrapText="1"/>
    </xf>
    <xf numFmtId="169" fontId="18" fillId="4" borderId="1" xfId="2" applyNumberFormat="1" applyFont="1" applyFill="1" applyBorder="1" applyAlignment="1">
      <alignment horizontal="center" vertical="center" wrapText="1"/>
    </xf>
    <xf numFmtId="1" fontId="0" fillId="5" borderId="1" xfId="0" applyNumberFormat="1" applyFill="1" applyBorder="1" applyAlignment="1">
      <alignment horizontal="center" vertical="center"/>
    </xf>
    <xf numFmtId="168" fontId="22" fillId="5" borderId="1" xfId="0" applyNumberFormat="1" applyFont="1" applyFill="1" applyBorder="1" applyAlignment="1">
      <alignment horizontal="center" vertical="center" wrapText="1"/>
    </xf>
    <xf numFmtId="169" fontId="18" fillId="5" borderId="6" xfId="1" applyNumberFormat="1" applyFont="1" applyFill="1" applyBorder="1" applyAlignment="1">
      <alignment horizontal="center" vertical="center" wrapText="1"/>
    </xf>
    <xf numFmtId="169" fontId="20" fillId="5" borderId="1" xfId="1" applyNumberFormat="1" applyFont="1" applyFill="1" applyBorder="1" applyAlignment="1">
      <alignment horizontal="center" vertical="center" wrapText="1"/>
    </xf>
    <xf numFmtId="169" fontId="18" fillId="5" borderId="1" xfId="2" applyNumberFormat="1" applyFont="1" applyFill="1" applyBorder="1" applyAlignment="1">
      <alignment horizontal="center" vertical="center" wrapText="1"/>
    </xf>
    <xf numFmtId="1" fontId="0" fillId="0" borderId="0" xfId="0" applyNumberFormat="1"/>
    <xf numFmtId="168" fontId="3" fillId="0" borderId="0" xfId="5" applyNumberFormat="1" applyFont="1" applyAlignment="1">
      <alignment horizontal="center"/>
    </xf>
    <xf numFmtId="168" fontId="19" fillId="0" borderId="0" xfId="5" applyAlignment="1">
      <alignment horizontal="center"/>
    </xf>
    <xf numFmtId="168" fontId="6" fillId="0" borderId="0" xfId="5" applyNumberFormat="1" applyFont="1" applyAlignment="1">
      <alignment horizontal="center"/>
    </xf>
    <xf numFmtId="168" fontId="5" fillId="0" borderId="0" xfId="5" applyNumberFormat="1" applyFont="1" applyAlignment="1">
      <alignment horizontal="center"/>
    </xf>
    <xf numFmtId="168" fontId="19" fillId="0" borderId="0" xfId="5" applyNumberFormat="1" applyAlignment="1">
      <alignment horizontal="center" vertical="top" wrapText="1"/>
    </xf>
    <xf numFmtId="168" fontId="4" fillId="0" borderId="0" xfId="5" applyNumberFormat="1" applyFont="1" applyAlignment="1">
      <alignment horizontal="center" wrapText="1"/>
    </xf>
    <xf numFmtId="0" fontId="0" fillId="0" borderId="0" xfId="0" applyAlignment="1">
      <alignment horizontal="center" vertical="top" wrapText="1"/>
    </xf>
    <xf numFmtId="0" fontId="4" fillId="0" borderId="0" xfId="0" applyFont="1" applyAlignment="1">
      <alignment horizontal="center" vertical="top" wrapText="1"/>
    </xf>
    <xf numFmtId="0" fontId="0" fillId="0" borderId="0" xfId="0" applyAlignment="1">
      <alignment horizontal="center"/>
    </xf>
    <xf numFmtId="171" fontId="0" fillId="0" borderId="0" xfId="1" applyNumberFormat="1" applyFont="1"/>
    <xf numFmtId="3" fontId="6" fillId="4" borderId="1" xfId="5" applyNumberFormat="1" applyFont="1" applyFill="1" applyBorder="1" applyAlignment="1">
      <alignment horizontal="center" vertical="center" wrapText="1"/>
    </xf>
    <xf numFmtId="2" fontId="0" fillId="0" borderId="0" xfId="0" applyNumberFormat="1"/>
    <xf numFmtId="168" fontId="0" fillId="0" borderId="0" xfId="0" applyNumberFormat="1" applyBorder="1"/>
    <xf numFmtId="168" fontId="19" fillId="3" borderId="0" xfId="5" applyNumberFormat="1" applyFill="1" applyAlignment="1">
      <alignment horizontal="left"/>
    </xf>
    <xf numFmtId="168" fontId="0" fillId="0" borderId="1" xfId="0" applyNumberFormat="1" applyBorder="1" applyAlignment="1">
      <alignment vertical="center"/>
    </xf>
    <xf numFmtId="168" fontId="19" fillId="0" borderId="0" xfId="5" applyAlignment="1">
      <alignment horizontal="left"/>
    </xf>
    <xf numFmtId="0" fontId="25" fillId="6" borderId="0" xfId="0" applyFont="1" applyFill="1" applyBorder="1"/>
    <xf numFmtId="0" fontId="0" fillId="0" borderId="1" xfId="0" applyBorder="1" applyAlignment="1">
      <alignment horizontal="center"/>
    </xf>
    <xf numFmtId="0" fontId="17" fillId="0" borderId="0" xfId="0" applyFont="1"/>
    <xf numFmtId="168" fontId="2" fillId="0" borderId="0" xfId="5" applyNumberFormat="1" applyFont="1" applyAlignment="1">
      <alignment horizontal="left" indent="1"/>
    </xf>
    <xf numFmtId="49" fontId="2" fillId="0" borderId="0" xfId="5" applyNumberFormat="1" applyFont="1" applyAlignment="1">
      <alignment horizontal="right" vertical="top"/>
    </xf>
    <xf numFmtId="49" fontId="24" fillId="0" borderId="0" xfId="5" applyNumberFormat="1" applyFont="1" applyAlignment="1">
      <alignment horizontal="right" vertical="top"/>
    </xf>
    <xf numFmtId="168" fontId="24" fillId="0" borderId="1" xfId="5" applyNumberFormat="1" applyFont="1" applyBorder="1" applyAlignment="1">
      <alignment horizontal="center" vertical="center"/>
    </xf>
    <xf numFmtId="168" fontId="24" fillId="3" borderId="1" xfId="5" applyNumberFormat="1" applyFont="1" applyFill="1" applyBorder="1" applyAlignment="1">
      <alignment horizontal="center" vertical="center"/>
    </xf>
    <xf numFmtId="168" fontId="24" fillId="0" borderId="1" xfId="5" applyNumberFormat="1" applyFont="1" applyFill="1" applyBorder="1" applyAlignment="1">
      <alignment horizontal="center" vertical="center" wrapText="1"/>
    </xf>
    <xf numFmtId="168" fontId="23" fillId="0" borderId="1" xfId="5" applyNumberFormat="1" applyFont="1" applyBorder="1" applyAlignment="1">
      <alignment horizontal="center" vertical="center"/>
    </xf>
    <xf numFmtId="3" fontId="6" fillId="4" borderId="10" xfId="5" applyNumberFormat="1" applyFont="1" applyFill="1" applyBorder="1" applyAlignment="1">
      <alignment horizontal="center" vertical="center" wrapText="1"/>
    </xf>
    <xf numFmtId="168" fontId="2" fillId="0" borderId="1" xfId="5" applyNumberFormat="1" applyFont="1" applyBorder="1" applyAlignment="1">
      <alignment horizontal="left" vertical="center"/>
    </xf>
    <xf numFmtId="49" fontId="24" fillId="0" borderId="0" xfId="5" applyNumberFormat="1" applyFont="1" applyAlignment="1">
      <alignment horizontal="right" wrapText="1"/>
    </xf>
    <xf numFmtId="168" fontId="24" fillId="0" borderId="1" xfId="5" applyNumberFormat="1" applyFont="1" applyBorder="1" applyAlignment="1">
      <alignment horizontal="left" vertical="center"/>
    </xf>
    <xf numFmtId="168" fontId="24" fillId="0" borderId="1" xfId="5" applyNumberFormat="1" applyFont="1" applyBorder="1" applyAlignment="1">
      <alignment horizontal="left" vertical="center" wrapText="1"/>
    </xf>
    <xf numFmtId="168" fontId="30" fillId="0" borderId="1" xfId="5" applyNumberFormat="1" applyFont="1" applyBorder="1" applyAlignment="1">
      <alignment horizontal="center" vertical="center" wrapText="1"/>
    </xf>
    <xf numFmtId="168" fontId="24" fillId="0" borderId="1" xfId="5" applyNumberFormat="1" applyFont="1" applyBorder="1" applyAlignment="1">
      <alignment horizontal="center"/>
    </xf>
    <xf numFmtId="0" fontId="29" fillId="0" borderId="0" xfId="0" applyFont="1" applyBorder="1"/>
    <xf numFmtId="0" fontId="6" fillId="0" borderId="0" xfId="0" applyFont="1" applyFill="1"/>
    <xf numFmtId="1" fontId="17" fillId="0" borderId="0" xfId="0" applyNumberFormat="1" applyFont="1" applyAlignment="1">
      <alignment horizontal="center" vertical="center"/>
    </xf>
    <xf numFmtId="0" fontId="17" fillId="0" borderId="0" xfId="0" applyFont="1" applyAlignment="1">
      <alignment horizontal="center" vertical="center" wrapText="1"/>
    </xf>
    <xf numFmtId="0" fontId="0" fillId="0" borderId="0" xfId="0" applyFont="1"/>
    <xf numFmtId="49" fontId="17" fillId="3" borderId="4" xfId="0" applyNumberFormat="1" applyFont="1" applyFill="1" applyBorder="1" applyAlignment="1">
      <alignment horizontal="center" vertical="center" wrapText="1"/>
    </xf>
    <xf numFmtId="15" fontId="6" fillId="3" borderId="4" xfId="0" applyNumberFormat="1" applyFont="1" applyFill="1" applyBorder="1" applyAlignment="1">
      <alignment horizontal="center" vertical="center" wrapText="1"/>
    </xf>
    <xf numFmtId="168" fontId="6" fillId="3" borderId="55" xfId="0" applyNumberFormat="1" applyFont="1" applyFill="1" applyBorder="1" applyAlignment="1">
      <alignment horizontal="center" vertical="center" wrapText="1"/>
    </xf>
    <xf numFmtId="168" fontId="6" fillId="4" borderId="57" xfId="0" applyNumberFormat="1" applyFont="1" applyFill="1" applyBorder="1" applyAlignment="1">
      <alignment horizontal="center" vertical="center" wrapText="1"/>
    </xf>
    <xf numFmtId="1" fontId="17" fillId="0" borderId="56" xfId="16" quotePrefix="1" applyNumberFormat="1" applyFont="1" applyFill="1" applyBorder="1" applyAlignment="1">
      <alignment horizontal="center" vertical="center"/>
    </xf>
    <xf numFmtId="49" fontId="17" fillId="0" borderId="1" xfId="16" applyNumberFormat="1" applyFont="1" applyFill="1" applyBorder="1" applyAlignment="1">
      <alignment horizontal="center" vertical="center"/>
    </xf>
    <xf numFmtId="49" fontId="17" fillId="4" borderId="1" xfId="16" applyNumberFormat="1" applyFont="1" applyFill="1" applyBorder="1" applyAlignment="1">
      <alignment horizontal="center" vertical="center"/>
    </xf>
    <xf numFmtId="49" fontId="17" fillId="4" borderId="1" xfId="16" applyNumberFormat="1" applyFont="1" applyFill="1" applyBorder="1" applyAlignment="1">
      <alignment horizontal="left" vertical="center" wrapText="1"/>
    </xf>
    <xf numFmtId="1" fontId="0" fillId="0" borderId="0" xfId="0" applyNumberFormat="1" applyFont="1" applyAlignment="1">
      <alignment horizontal="center" vertical="center"/>
    </xf>
    <xf numFmtId="0" fontId="0" fillId="0" borderId="0" xfId="0" applyFont="1" applyAlignment="1">
      <alignment horizontal="center" vertical="center" wrapText="1"/>
    </xf>
    <xf numFmtId="1" fontId="31" fillId="3" borderId="54" xfId="0" applyNumberFormat="1" applyFont="1" applyFill="1" applyBorder="1" applyAlignment="1">
      <alignment horizontal="center" vertical="center" wrapText="1"/>
    </xf>
    <xf numFmtId="49" fontId="31" fillId="3" borderId="4" xfId="0" applyNumberFormat="1" applyFont="1" applyFill="1" applyBorder="1" applyAlignment="1">
      <alignment horizontal="center" vertical="center" wrapText="1"/>
    </xf>
    <xf numFmtId="168" fontId="6" fillId="4" borderId="1" xfId="16" applyNumberFormat="1" applyFont="1" applyFill="1" applyBorder="1" applyAlignment="1">
      <alignment horizontal="center" vertical="center" wrapText="1"/>
    </xf>
    <xf numFmtId="15" fontId="6" fillId="0" borderId="0" xfId="0" applyNumberFormat="1" applyFont="1" applyAlignment="1">
      <alignment horizontal="center" vertical="center"/>
    </xf>
    <xf numFmtId="15" fontId="28" fillId="0" borderId="0" xfId="0" applyNumberFormat="1" applyFont="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xf>
    <xf numFmtId="0" fontId="17" fillId="0" borderId="0" xfId="0" applyFont="1" applyFill="1"/>
    <xf numFmtId="1" fontId="17" fillId="0" borderId="0" xfId="0" applyNumberFormat="1" applyFont="1" applyFill="1"/>
    <xf numFmtId="1" fontId="6" fillId="0" borderId="0" xfId="0" applyNumberFormat="1" applyFont="1" applyFill="1" applyAlignment="1">
      <alignment horizontal="center"/>
    </xf>
    <xf numFmtId="10" fontId="4" fillId="0" borderId="0" xfId="0" applyNumberFormat="1" applyFont="1" applyFill="1" applyAlignment="1">
      <alignment horizontal="centerContinuous"/>
    </xf>
    <xf numFmtId="15" fontId="4" fillId="0" borderId="0" xfId="0" applyNumberFormat="1" applyFont="1" applyFill="1" applyAlignment="1">
      <alignment horizontal="centerContinuous"/>
    </xf>
    <xf numFmtId="15" fontId="4" fillId="0" borderId="0" xfId="0" applyNumberFormat="1" applyFont="1" applyFill="1" applyAlignment="1">
      <alignment horizontal="centerContinuous" wrapText="1"/>
    </xf>
    <xf numFmtId="0" fontId="4" fillId="0" borderId="0" xfId="0" applyFont="1" applyFill="1" applyAlignment="1">
      <alignment horizontal="centerContinuous" wrapText="1"/>
    </xf>
    <xf numFmtId="0" fontId="17" fillId="0" borderId="0" xfId="0" applyFont="1" applyFill="1" applyAlignment="1">
      <alignment horizontal="center" vertical="center"/>
    </xf>
    <xf numFmtId="0" fontId="17" fillId="0" borderId="0" xfId="0" applyFont="1" applyFill="1" applyAlignment="1">
      <alignment horizontal="center" vertical="top" wrapText="1"/>
    </xf>
    <xf numFmtId="0" fontId="6" fillId="0" borderId="0" xfId="0" applyFont="1" applyFill="1" applyAlignment="1">
      <alignment horizontal="center"/>
    </xf>
    <xf numFmtId="0" fontId="4" fillId="0" borderId="9" xfId="0" applyFont="1" applyFill="1" applyBorder="1" applyAlignment="1">
      <alignment horizontal="centerContinuous"/>
    </xf>
    <xf numFmtId="15" fontId="6" fillId="0" borderId="10" xfId="0" applyNumberFormat="1" applyFont="1" applyFill="1" applyBorder="1" applyAlignment="1">
      <alignment horizontal="centerContinuous"/>
    </xf>
    <xf numFmtId="15" fontId="6" fillId="0" borderId="8" xfId="0" applyNumberFormat="1" applyFont="1" applyFill="1" applyBorder="1" applyAlignment="1">
      <alignment horizontal="centerContinuous"/>
    </xf>
    <xf numFmtId="15" fontId="6" fillId="0" borderId="0" xfId="0" applyNumberFormat="1" applyFont="1" applyFill="1"/>
    <xf numFmtId="0" fontId="6" fillId="0" borderId="0" xfId="0" applyFont="1" applyFill="1" applyAlignment="1">
      <alignment textRotation="90"/>
    </xf>
    <xf numFmtId="0" fontId="17" fillId="0" borderId="0" xfId="0" applyFont="1" applyFill="1" applyAlignment="1">
      <alignment textRotation="90"/>
    </xf>
    <xf numFmtId="0" fontId="6" fillId="0" borderId="0" xfId="0" applyFont="1" applyFill="1" applyAlignment="1">
      <alignment horizontal="center" vertical="center"/>
    </xf>
    <xf numFmtId="0" fontId="12" fillId="0" borderId="24" xfId="0" applyFont="1" applyFill="1" applyBorder="1"/>
    <xf numFmtId="0" fontId="12" fillId="0" borderId="31" xfId="0" applyNumberFormat="1" applyFont="1" applyFill="1" applyBorder="1" applyAlignment="1">
      <alignment horizontal="center" vertical="center"/>
    </xf>
    <xf numFmtId="0" fontId="12" fillId="0" borderId="31" xfId="0" applyFont="1" applyFill="1" applyBorder="1" applyAlignment="1">
      <alignment horizontal="center" vertical="center"/>
    </xf>
    <xf numFmtId="172" fontId="12" fillId="0" borderId="31" xfId="0" applyNumberFormat="1" applyFont="1" applyFill="1" applyBorder="1" applyAlignment="1">
      <alignment horizontal="center" vertical="center"/>
    </xf>
    <xf numFmtId="172" fontId="12" fillId="0" borderId="45" xfId="0" applyNumberFormat="1" applyFont="1" applyFill="1" applyBorder="1" applyAlignment="1">
      <alignment horizontal="center" vertical="center"/>
    </xf>
    <xf numFmtId="0" fontId="12" fillId="0" borderId="20" xfId="0" applyFont="1" applyFill="1" applyBorder="1" applyAlignment="1">
      <alignment horizontal="center" vertical="center"/>
    </xf>
    <xf numFmtId="167" fontId="32" fillId="0" borderId="28"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38" xfId="0" applyFont="1" applyFill="1" applyBorder="1" applyAlignment="1">
      <alignment horizontal="center"/>
    </xf>
    <xf numFmtId="0" fontId="12" fillId="0" borderId="38" xfId="0" applyFont="1" applyFill="1" applyBorder="1"/>
    <xf numFmtId="0" fontId="12" fillId="0" borderId="11" xfId="0" applyFont="1" applyFill="1" applyBorder="1"/>
    <xf numFmtId="15" fontId="12" fillId="0" borderId="38" xfId="0" applyNumberFormat="1" applyFont="1" applyFill="1" applyBorder="1"/>
    <xf numFmtId="0" fontId="12" fillId="0" borderId="28" xfId="0" applyFont="1" applyFill="1" applyBorder="1" applyAlignment="1">
      <alignment horizontal="center" vertical="center"/>
    </xf>
    <xf numFmtId="15" fontId="12" fillId="0" borderId="38" xfId="0" applyNumberFormat="1" applyFont="1" applyFill="1" applyBorder="1" applyAlignment="1">
      <alignment horizontal="center"/>
    </xf>
    <xf numFmtId="0" fontId="12" fillId="0" borderId="71" xfId="0" applyFont="1" applyFill="1" applyBorder="1" applyAlignment="1">
      <alignment horizontal="center"/>
    </xf>
    <xf numFmtId="0" fontId="12" fillId="0" borderId="26" xfId="0" applyFont="1" applyFill="1" applyBorder="1" applyAlignment="1">
      <alignment horizontal="center"/>
    </xf>
    <xf numFmtId="0" fontId="12" fillId="0" borderId="31" xfId="0" applyFont="1" applyFill="1" applyBorder="1" applyAlignment="1">
      <alignment horizontal="center" vertical="center" wrapText="1"/>
    </xf>
    <xf numFmtId="15" fontId="12" fillId="0" borderId="28" xfId="0" applyNumberFormat="1" applyFont="1" applyFill="1" applyBorder="1"/>
    <xf numFmtId="0" fontId="12" fillId="0" borderId="70" xfId="0" applyFont="1" applyFill="1" applyBorder="1" applyAlignment="1">
      <alignment horizontal="center" vertical="center"/>
    </xf>
    <xf numFmtId="0" fontId="12" fillId="0" borderId="12" xfId="0" applyFont="1" applyFill="1" applyBorder="1" applyAlignment="1">
      <alignment horizontal="center"/>
    </xf>
    <xf numFmtId="0" fontId="12" fillId="0" borderId="28" xfId="0" applyFont="1" applyFill="1" applyBorder="1" applyAlignment="1">
      <alignment vertical="center"/>
    </xf>
    <xf numFmtId="0" fontId="12" fillId="0" borderId="20" xfId="0" applyFont="1" applyFill="1" applyBorder="1"/>
    <xf numFmtId="15" fontId="12" fillId="0" borderId="24" xfId="0" applyNumberFormat="1" applyFont="1" applyFill="1" applyBorder="1"/>
    <xf numFmtId="0" fontId="12" fillId="0" borderId="32" xfId="0" applyFont="1" applyFill="1" applyBorder="1" applyAlignment="1">
      <alignment horizontal="center"/>
    </xf>
    <xf numFmtId="0" fontId="12" fillId="0" borderId="70" xfId="0" applyFont="1" applyFill="1" applyBorder="1"/>
    <xf numFmtId="15" fontId="12" fillId="0" borderId="70" xfId="0" applyNumberFormat="1" applyFont="1" applyFill="1" applyBorder="1"/>
    <xf numFmtId="15" fontId="12" fillId="0" borderId="70" xfId="0" applyNumberFormat="1" applyFont="1" applyFill="1" applyBorder="1" applyAlignment="1">
      <alignment horizontal="center" vertical="center"/>
    </xf>
    <xf numFmtId="15" fontId="12" fillId="0" borderId="35" xfId="0" applyNumberFormat="1" applyFont="1" applyFill="1" applyBorder="1" applyAlignment="1">
      <alignment horizontal="center" vertical="center"/>
    </xf>
    <xf numFmtId="15" fontId="12" fillId="0" borderId="70" xfId="0" applyNumberFormat="1" applyFont="1" applyFill="1" applyBorder="1" applyAlignment="1">
      <alignment horizontal="center" vertical="center" textRotation="90"/>
    </xf>
    <xf numFmtId="0" fontId="12" fillId="0" borderId="70" xfId="0" applyFont="1" applyFill="1" applyBorder="1" applyAlignment="1">
      <alignment horizontal="center"/>
    </xf>
    <xf numFmtId="0" fontId="12" fillId="0" borderId="35" xfId="0" applyFont="1" applyFill="1" applyBorder="1" applyAlignment="1">
      <alignment horizontal="center"/>
    </xf>
    <xf numFmtId="0" fontId="12" fillId="0" borderId="25" xfId="0" applyFont="1" applyFill="1" applyBorder="1" applyAlignment="1">
      <alignment horizontal="center"/>
    </xf>
    <xf numFmtId="0" fontId="12" fillId="0" borderId="27" xfId="0" applyFont="1" applyFill="1" applyBorder="1" applyAlignment="1">
      <alignment horizontal="center"/>
    </xf>
    <xf numFmtId="15" fontId="12" fillId="0" borderId="31" xfId="0" applyNumberFormat="1" applyFont="1" applyFill="1" applyBorder="1" applyAlignment="1">
      <alignment horizontal="center" vertical="center"/>
    </xf>
    <xf numFmtId="15" fontId="12" fillId="0" borderId="0" xfId="0" applyNumberFormat="1" applyFont="1" applyFill="1"/>
    <xf numFmtId="0" fontId="12" fillId="0" borderId="42" xfId="0" applyFont="1" applyFill="1" applyBorder="1" applyAlignment="1">
      <alignment horizontal="center"/>
    </xf>
    <xf numFmtId="0" fontId="12" fillId="0" borderId="11" xfId="0" applyFont="1" applyFill="1" applyBorder="1" applyAlignment="1">
      <alignment horizontal="center"/>
    </xf>
    <xf numFmtId="3" fontId="12" fillId="0" borderId="20" xfId="0" applyNumberFormat="1" applyFont="1" applyFill="1" applyBorder="1" applyAlignment="1">
      <alignment horizontal="center" vertical="center"/>
    </xf>
    <xf numFmtId="15" fontId="12" fillId="0" borderId="20" xfId="0" applyNumberFormat="1" applyFont="1" applyFill="1" applyBorder="1" applyAlignment="1">
      <alignment horizontal="center" vertical="center"/>
    </xf>
    <xf numFmtId="15" fontId="12" fillId="0" borderId="24" xfId="0" applyNumberFormat="1" applyFont="1" applyFill="1" applyBorder="1" applyAlignment="1">
      <alignment horizontal="center" vertical="center"/>
    </xf>
    <xf numFmtId="0" fontId="12" fillId="0" borderId="35" xfId="0" applyFont="1" applyFill="1" applyBorder="1" applyAlignment="1">
      <alignment horizontal="center" vertical="center"/>
    </xf>
    <xf numFmtId="0" fontId="12" fillId="0" borderId="40" xfId="0" applyFont="1" applyFill="1" applyBorder="1" applyAlignment="1">
      <alignment horizontal="center" vertical="center"/>
    </xf>
    <xf numFmtId="15" fontId="12" fillId="0" borderId="40" xfId="0" applyNumberFormat="1" applyFont="1" applyFill="1" applyBorder="1"/>
    <xf numFmtId="167" fontId="32" fillId="0" borderId="35" xfId="0" applyNumberFormat="1" applyFont="1" applyFill="1" applyBorder="1" applyAlignment="1">
      <alignment horizontal="center" vertical="center"/>
    </xf>
    <xf numFmtId="0" fontId="12" fillId="0" borderId="6" xfId="0" applyFont="1" applyFill="1" applyBorder="1" applyAlignment="1">
      <alignment horizontal="center"/>
    </xf>
    <xf numFmtId="1" fontId="12" fillId="0" borderId="0" xfId="0" applyNumberFormat="1" applyFont="1" applyFill="1"/>
    <xf numFmtId="1" fontId="12" fillId="0" borderId="0" xfId="0" applyNumberFormat="1" applyFont="1" applyFill="1" applyAlignment="1">
      <alignment horizontal="center"/>
    </xf>
    <xf numFmtId="0" fontId="12" fillId="0" borderId="0" xfId="0" applyFont="1" applyFill="1"/>
    <xf numFmtId="0" fontId="12" fillId="0" borderId="0" xfId="0" applyFont="1" applyFill="1" applyAlignment="1">
      <alignment horizontal="center" vertical="center"/>
    </xf>
    <xf numFmtId="0" fontId="12" fillId="0" borderId="0" xfId="0" applyFont="1" applyFill="1" applyAlignment="1">
      <alignment horizontal="center" vertical="top" wrapText="1"/>
    </xf>
    <xf numFmtId="0" fontId="12" fillId="0" borderId="0" xfId="0" applyFont="1" applyFill="1" applyAlignment="1">
      <alignment horizontal="center"/>
    </xf>
    <xf numFmtId="167" fontId="32" fillId="3" borderId="3" xfId="0" applyNumberFormat="1" applyFont="1" applyFill="1" applyBorder="1" applyAlignment="1">
      <alignment horizontal="center" vertical="center"/>
    </xf>
    <xf numFmtId="167" fontId="32" fillId="3" borderId="3" xfId="0" applyNumberFormat="1" applyFont="1" applyFill="1" applyBorder="1" applyAlignment="1">
      <alignment horizontal="center" vertical="top"/>
    </xf>
    <xf numFmtId="167" fontId="32" fillId="3" borderId="17" xfId="0" applyNumberFormat="1" applyFont="1" applyFill="1" applyBorder="1" applyAlignment="1">
      <alignment horizontal="center" vertical="top"/>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1" fillId="0" borderId="1" xfId="0" applyFont="1" applyBorder="1" applyAlignment="1">
      <alignment vertical="center" wrapText="1"/>
    </xf>
    <xf numFmtId="0" fontId="4" fillId="0" borderId="0" xfId="0" applyFont="1" applyFill="1"/>
    <xf numFmtId="0" fontId="31" fillId="0" borderId="0" xfId="0" applyFont="1" applyFill="1"/>
    <xf numFmtId="167" fontId="12" fillId="0" borderId="20" xfId="0" applyNumberFormat="1" applyFont="1" applyFill="1" applyBorder="1" applyAlignment="1">
      <alignment horizontal="center" vertical="top"/>
    </xf>
    <xf numFmtId="166" fontId="12" fillId="0" borderId="24" xfId="3" applyNumberFormat="1" applyFont="1" applyFill="1" applyBorder="1" applyAlignment="1">
      <alignment horizontal="center" vertical="top"/>
    </xf>
    <xf numFmtId="167" fontId="12" fillId="0" borderId="24" xfId="0" applyNumberFormat="1" applyFont="1" applyFill="1" applyBorder="1" applyAlignment="1">
      <alignment horizontal="center" vertical="top"/>
    </xf>
    <xf numFmtId="167" fontId="12" fillId="0" borderId="38" xfId="0" applyNumberFormat="1" applyFont="1" applyFill="1" applyBorder="1" applyAlignment="1">
      <alignment horizontal="center" vertical="center"/>
    </xf>
    <xf numFmtId="1" fontId="32" fillId="3" borderId="2" xfId="0" applyNumberFormat="1" applyFont="1" applyFill="1" applyBorder="1" applyAlignment="1">
      <alignment horizontal="center" vertical="center"/>
    </xf>
    <xf numFmtId="1" fontId="32" fillId="3" borderId="3" xfId="0" applyNumberFormat="1" applyFont="1" applyFill="1" applyBorder="1" applyAlignment="1">
      <alignment horizontal="center" vertical="center"/>
    </xf>
    <xf numFmtId="0" fontId="32" fillId="3" borderId="67" xfId="0" applyFont="1" applyFill="1" applyBorder="1" applyAlignment="1">
      <alignment horizontal="center" vertical="center" wrapText="1"/>
    </xf>
    <xf numFmtId="0" fontId="32" fillId="3" borderId="67" xfId="0" applyFont="1" applyFill="1" applyBorder="1" applyAlignment="1">
      <alignment horizontal="center"/>
    </xf>
    <xf numFmtId="15" fontId="32" fillId="3" borderId="3" xfId="0" applyNumberFormat="1" applyFont="1" applyFill="1" applyBorder="1"/>
    <xf numFmtId="0" fontId="32" fillId="3" borderId="3" xfId="0" applyFont="1" applyFill="1" applyBorder="1" applyAlignment="1">
      <alignment horizontal="center" vertical="center" wrapText="1"/>
    </xf>
    <xf numFmtId="15" fontId="32" fillId="0" borderId="35" xfId="0" applyNumberFormat="1" applyFont="1" applyFill="1" applyBorder="1" applyAlignment="1">
      <alignment horizontal="center" vertical="center"/>
    </xf>
    <xf numFmtId="0" fontId="4" fillId="0" borderId="0" xfId="0" applyFont="1" applyFill="1" applyAlignment="1">
      <alignment horizontal="center" vertical="center"/>
    </xf>
    <xf numFmtId="166" fontId="12" fillId="0" borderId="70" xfId="3" applyNumberFormat="1" applyFont="1" applyFill="1" applyBorder="1" applyAlignment="1">
      <alignment horizontal="center" vertical="top"/>
    </xf>
    <xf numFmtId="167" fontId="12" fillId="0" borderId="70" xfId="0" applyNumberFormat="1" applyFont="1" applyFill="1" applyBorder="1" applyAlignment="1">
      <alignment horizontal="center" vertical="center"/>
    </xf>
    <xf numFmtId="167" fontId="12" fillId="0" borderId="20" xfId="0" applyNumberFormat="1" applyFont="1" applyFill="1" applyBorder="1" applyAlignment="1">
      <alignment horizontal="center" vertical="center"/>
    </xf>
    <xf numFmtId="15" fontId="32" fillId="0" borderId="28" xfId="0" applyNumberFormat="1" applyFont="1" applyFill="1" applyBorder="1" applyAlignment="1">
      <alignment horizontal="center" vertical="center"/>
    </xf>
    <xf numFmtId="166" fontId="12" fillId="0" borderId="28" xfId="3" applyNumberFormat="1" applyFont="1" applyFill="1" applyBorder="1" applyAlignment="1">
      <alignment horizontal="center" vertical="center"/>
    </xf>
    <xf numFmtId="166" fontId="12" fillId="0" borderId="38" xfId="3" applyNumberFormat="1" applyFont="1" applyFill="1" applyBorder="1" applyAlignment="1">
      <alignment horizontal="center" vertical="top"/>
    </xf>
    <xf numFmtId="167" fontId="12" fillId="0" borderId="11" xfId="0" applyNumberFormat="1" applyFont="1" applyFill="1" applyBorder="1" applyAlignment="1">
      <alignment horizontal="center" vertical="center"/>
    </xf>
    <xf numFmtId="167" fontId="12" fillId="0" borderId="38" xfId="0" applyNumberFormat="1" applyFont="1" applyFill="1" applyBorder="1" applyAlignment="1">
      <alignment horizontal="center" vertical="top"/>
    </xf>
    <xf numFmtId="167" fontId="12" fillId="0" borderId="28" xfId="0" applyNumberFormat="1" applyFont="1" applyFill="1" applyBorder="1" applyAlignment="1">
      <alignment horizontal="center" vertical="center"/>
    </xf>
    <xf numFmtId="166" fontId="12" fillId="0" borderId="20" xfId="3" applyNumberFormat="1" applyFont="1" applyFill="1" applyBorder="1" applyAlignment="1">
      <alignment horizontal="center" vertical="top"/>
    </xf>
    <xf numFmtId="167" fontId="12" fillId="0" borderId="72" xfId="0" applyNumberFormat="1" applyFont="1" applyFill="1" applyBorder="1" applyAlignment="1">
      <alignment horizontal="center" vertical="top"/>
    </xf>
    <xf numFmtId="167" fontId="12" fillId="0" borderId="74" xfId="0" applyNumberFormat="1" applyFont="1" applyFill="1" applyBorder="1" applyAlignment="1">
      <alignment horizontal="center" vertical="top"/>
    </xf>
    <xf numFmtId="1" fontId="12" fillId="0" borderId="63" xfId="0" applyNumberFormat="1" applyFont="1" applyFill="1" applyBorder="1"/>
    <xf numFmtId="1" fontId="12" fillId="0" borderId="6" xfId="0" applyNumberFormat="1" applyFont="1" applyFill="1" applyBorder="1" applyAlignment="1">
      <alignment horizontal="center"/>
    </xf>
    <xf numFmtId="0" fontId="12" fillId="0" borderId="6" xfId="0" applyFont="1" applyFill="1" applyBorder="1"/>
    <xf numFmtId="0" fontId="12" fillId="0" borderId="6" xfId="0" applyFont="1" applyFill="1" applyBorder="1" applyAlignment="1">
      <alignment horizontal="center" vertical="center"/>
    </xf>
    <xf numFmtId="0" fontId="12" fillId="0" borderId="6" xfId="0" applyFont="1" applyFill="1" applyBorder="1" applyAlignment="1">
      <alignment horizontal="center" vertical="top" wrapText="1"/>
    </xf>
    <xf numFmtId="15" fontId="12" fillId="0" borderId="6" xfId="0" applyNumberFormat="1" applyFont="1" applyFill="1" applyBorder="1"/>
    <xf numFmtId="0" fontId="12" fillId="0" borderId="75" xfId="0" applyFont="1" applyFill="1" applyBorder="1"/>
    <xf numFmtId="1" fontId="32" fillId="3" borderId="66" xfId="0" applyNumberFormat="1" applyFont="1" applyFill="1" applyBorder="1" applyAlignment="1">
      <alignment horizontal="center" vertical="center"/>
    </xf>
    <xf numFmtId="1" fontId="32" fillId="3" borderId="67" xfId="0" applyNumberFormat="1" applyFont="1" applyFill="1" applyBorder="1" applyAlignment="1">
      <alignment horizontal="center" vertical="center"/>
    </xf>
    <xf numFmtId="0" fontId="32" fillId="3" borderId="67" xfId="0" applyFont="1" applyFill="1" applyBorder="1" applyAlignment="1">
      <alignment horizontal="center" vertical="center"/>
    </xf>
    <xf numFmtId="166" fontId="32" fillId="3" borderId="67" xfId="3" applyNumberFormat="1" applyFont="1" applyFill="1" applyBorder="1" applyAlignment="1">
      <alignment horizontal="center" vertical="center"/>
    </xf>
    <xf numFmtId="167" fontId="32" fillId="3" borderId="67" xfId="0" applyNumberFormat="1" applyFont="1" applyFill="1" applyBorder="1" applyAlignment="1">
      <alignment horizontal="center" vertical="center"/>
    </xf>
    <xf numFmtId="15" fontId="32" fillId="3" borderId="67" xfId="0" applyNumberFormat="1" applyFont="1" applyFill="1" applyBorder="1"/>
    <xf numFmtId="15" fontId="32" fillId="3" borderId="67" xfId="0" applyNumberFormat="1" applyFont="1" applyFill="1" applyBorder="1" applyAlignment="1">
      <alignment horizontal="center"/>
    </xf>
    <xf numFmtId="167" fontId="32" fillId="3" borderId="67" xfId="0" applyNumberFormat="1" applyFont="1" applyFill="1" applyBorder="1" applyAlignment="1">
      <alignment horizontal="center" vertical="top"/>
    </xf>
    <xf numFmtId="167" fontId="32" fillId="3" borderId="76" xfId="0" applyNumberFormat="1" applyFont="1" applyFill="1" applyBorder="1" applyAlignment="1">
      <alignment horizontal="center" vertical="top"/>
    </xf>
    <xf numFmtId="0" fontId="32" fillId="3" borderId="68" xfId="0" applyFont="1" applyFill="1" applyBorder="1" applyAlignment="1">
      <alignment horizontal="center"/>
    </xf>
    <xf numFmtId="1" fontId="12" fillId="6" borderId="58" xfId="0" applyNumberFormat="1" applyFont="1" applyFill="1" applyBorder="1"/>
    <xf numFmtId="0" fontId="12" fillId="6" borderId="5" xfId="0" applyFont="1" applyFill="1" applyBorder="1"/>
    <xf numFmtId="0" fontId="12" fillId="6" borderId="5" xfId="0" applyFont="1" applyFill="1" applyBorder="1" applyAlignment="1">
      <alignment horizontal="center" vertical="center"/>
    </xf>
    <xf numFmtId="0" fontId="12" fillId="6" borderId="5" xfId="0" applyFont="1" applyFill="1" applyBorder="1" applyAlignment="1">
      <alignment horizontal="center" vertical="top" wrapText="1"/>
    </xf>
    <xf numFmtId="0" fontId="12" fillId="6" borderId="5" xfId="0" applyFont="1" applyFill="1" applyBorder="1" applyAlignment="1">
      <alignment horizontal="center"/>
    </xf>
    <xf numFmtId="15" fontId="12" fillId="6" borderId="5" xfId="0" applyNumberFormat="1" applyFont="1" applyFill="1" applyBorder="1"/>
    <xf numFmtId="0" fontId="12" fillId="6" borderId="59" xfId="0" applyFont="1" applyFill="1" applyBorder="1"/>
    <xf numFmtId="3" fontId="33" fillId="6" borderId="5" xfId="0" applyNumberFormat="1" applyFont="1" applyFill="1" applyBorder="1" applyAlignment="1">
      <alignment horizontal="center" vertical="center"/>
    </xf>
    <xf numFmtId="1" fontId="33" fillId="6" borderId="5" xfId="0" applyNumberFormat="1" applyFont="1" applyFill="1" applyBorder="1" applyAlignment="1">
      <alignment horizontal="center" vertical="center"/>
    </xf>
    <xf numFmtId="0" fontId="4" fillId="0" borderId="0" xfId="0" applyFont="1" applyFill="1" applyAlignment="1">
      <alignment horizontal="centerContinuous"/>
    </xf>
    <xf numFmtId="0" fontId="27" fillId="0" borderId="0" xfId="16" applyFont="1" applyFill="1"/>
    <xf numFmtId="0" fontId="6" fillId="0" borderId="0" xfId="0" applyFont="1" applyFill="1" applyAlignment="1">
      <alignment wrapText="1"/>
    </xf>
    <xf numFmtId="168" fontId="6" fillId="0" borderId="1" xfId="0" applyNumberFormat="1" applyFont="1" applyFill="1" applyBorder="1" applyAlignment="1">
      <alignment horizontal="center" vertical="center" wrapText="1"/>
    </xf>
    <xf numFmtId="168" fontId="6" fillId="0" borderId="57" xfId="0" applyNumberFormat="1" applyFont="1" applyFill="1" applyBorder="1" applyAlignment="1">
      <alignment horizontal="center" vertical="center" wrapText="1"/>
    </xf>
    <xf numFmtId="168" fontId="6" fillId="0" borderId="1" xfId="16"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6" fillId="0" borderId="57" xfId="0" applyFont="1" applyFill="1" applyBorder="1" applyAlignment="1">
      <alignment horizontal="center" vertical="center"/>
    </xf>
    <xf numFmtId="3" fontId="31" fillId="0" borderId="0" xfId="0" applyNumberFormat="1" applyFont="1" applyFill="1" applyAlignment="1">
      <alignment textRotation="90"/>
    </xf>
    <xf numFmtId="0" fontId="31" fillId="0" borderId="0" xfId="0" applyFont="1" applyFill="1" applyAlignment="1">
      <alignment textRotation="90"/>
    </xf>
    <xf numFmtId="0" fontId="32" fillId="3" borderId="67" xfId="0" applyFont="1" applyFill="1" applyBorder="1" applyAlignment="1">
      <alignment horizontal="center" vertical="center" textRotation="90" wrapText="1"/>
    </xf>
    <xf numFmtId="0" fontId="32" fillId="0" borderId="6" xfId="0" applyFont="1" applyFill="1" applyBorder="1" applyAlignment="1">
      <alignment textRotation="90"/>
    </xf>
    <xf numFmtId="0" fontId="32" fillId="6" borderId="5" xfId="0" applyFont="1" applyFill="1" applyBorder="1" applyAlignment="1">
      <alignment textRotation="90"/>
    </xf>
    <xf numFmtId="0" fontId="32" fillId="0" borderId="0" xfId="0" applyFont="1" applyFill="1" applyAlignment="1">
      <alignment textRotation="90"/>
    </xf>
    <xf numFmtId="0" fontId="11" fillId="0" borderId="1" xfId="0" applyFont="1" applyBorder="1" applyAlignment="1">
      <alignment horizontal="left" vertical="center" wrapText="1"/>
    </xf>
    <xf numFmtId="0" fontId="11" fillId="0" borderId="77" xfId="0" applyFont="1" applyBorder="1" applyAlignment="1">
      <alignment horizontal="left" vertical="center" wrapText="1"/>
    </xf>
    <xf numFmtId="1" fontId="31" fillId="6" borderId="58" xfId="0" applyNumberFormat="1" applyFont="1" applyFill="1" applyBorder="1" applyAlignment="1">
      <alignment horizontal="center" vertical="center"/>
    </xf>
    <xf numFmtId="0" fontId="31" fillId="6" borderId="5" xfId="0" applyFont="1" applyFill="1" applyBorder="1" applyAlignment="1">
      <alignment horizontal="center" vertical="center" wrapText="1"/>
    </xf>
    <xf numFmtId="170" fontId="31" fillId="6" borderId="5" xfId="0" applyNumberFormat="1" applyFont="1" applyFill="1" applyBorder="1" applyAlignment="1">
      <alignment horizontal="left" vertical="center" wrapText="1"/>
    </xf>
    <xf numFmtId="168" fontId="6" fillId="6" borderId="5" xfId="0" applyNumberFormat="1" applyFont="1" applyFill="1" applyBorder="1" applyAlignment="1">
      <alignment horizontal="center" vertical="center" wrapText="1"/>
    </xf>
    <xf numFmtId="0" fontId="6" fillId="6" borderId="59" xfId="0" applyFont="1" applyFill="1" applyBorder="1" applyAlignment="1">
      <alignment horizontal="center" vertical="center"/>
    </xf>
    <xf numFmtId="49" fontId="11" fillId="0" borderId="1" xfId="16" applyNumberFormat="1" applyFont="1" applyFill="1" applyBorder="1" applyAlignment="1">
      <alignment horizontal="left" vertical="center" wrapText="1"/>
    </xf>
    <xf numFmtId="168" fontId="0" fillId="0" borderId="0" xfId="0" applyNumberFormat="1" applyFill="1" applyAlignment="1">
      <alignment vertical="center"/>
    </xf>
    <xf numFmtId="0" fontId="0" fillId="0" borderId="0" xfId="0" applyFill="1" applyAlignment="1">
      <alignment vertical="center"/>
    </xf>
    <xf numFmtId="0" fontId="11" fillId="0" borderId="1" xfId="0" applyFont="1" applyFill="1" applyBorder="1" applyAlignment="1">
      <alignment vertical="center" wrapText="1"/>
    </xf>
    <xf numFmtId="0" fontId="11" fillId="0" borderId="6" xfId="0" applyFont="1" applyFill="1" applyBorder="1" applyAlignment="1">
      <alignment vertical="center" wrapText="1"/>
    </xf>
    <xf numFmtId="168" fontId="34" fillId="3" borderId="1" xfId="0" applyNumberFormat="1" applyFont="1" applyFill="1" applyBorder="1" applyAlignment="1">
      <alignment horizontal="center" vertical="center" wrapText="1"/>
    </xf>
    <xf numFmtId="1" fontId="21" fillId="3" borderId="14" xfId="0" applyNumberFormat="1" applyFont="1" applyFill="1" applyBorder="1" applyAlignment="1">
      <alignment horizontal="center" vertical="center" wrapText="1"/>
    </xf>
    <xf numFmtId="167" fontId="12" fillId="0" borderId="35" xfId="0" applyNumberFormat="1" applyFont="1" applyFill="1" applyBorder="1" applyAlignment="1">
      <alignment horizontal="center" vertical="center"/>
    </xf>
    <xf numFmtId="3" fontId="12" fillId="0" borderId="35" xfId="0" applyNumberFormat="1" applyFont="1" applyFill="1" applyBorder="1" applyAlignment="1">
      <alignment horizontal="center" vertical="center"/>
    </xf>
    <xf numFmtId="15" fontId="12" fillId="0" borderId="53" xfId="0" applyNumberFormat="1" applyFont="1" applyFill="1" applyBorder="1" applyAlignment="1">
      <alignment horizontal="center" vertical="center"/>
    </xf>
    <xf numFmtId="1" fontId="4" fillId="0" borderId="66" xfId="0" applyNumberFormat="1" applyFont="1" applyFill="1" applyBorder="1" applyAlignment="1">
      <alignment horizontal="center" vertical="center" textRotation="90" wrapText="1"/>
    </xf>
    <xf numFmtId="0" fontId="4" fillId="0" borderId="67" xfId="0" applyFont="1" applyFill="1" applyBorder="1" applyAlignment="1">
      <alignment horizontal="center" vertical="center" textRotation="90" wrapText="1"/>
    </xf>
    <xf numFmtId="0" fontId="17" fillId="0" borderId="67" xfId="0" applyFont="1" applyFill="1" applyBorder="1" applyAlignment="1">
      <alignment horizontal="center" vertical="center" textRotation="90" wrapText="1"/>
    </xf>
    <xf numFmtId="0" fontId="4" fillId="0" borderId="78" xfId="0" applyFont="1" applyFill="1" applyBorder="1" applyAlignment="1">
      <alignment horizontal="center" vertical="center" textRotation="90" wrapText="1"/>
    </xf>
    <xf numFmtId="0" fontId="4" fillId="0" borderId="67" xfId="0" applyFont="1" applyFill="1" applyBorder="1" applyAlignment="1">
      <alignment horizontal="center" vertical="center" wrapText="1"/>
    </xf>
    <xf numFmtId="15" fontId="4" fillId="0" borderId="67" xfId="0" applyNumberFormat="1" applyFont="1" applyFill="1" applyBorder="1" applyAlignment="1">
      <alignment horizontal="center" vertical="center" textRotation="90" wrapText="1"/>
    </xf>
    <xf numFmtId="15" fontId="4" fillId="0" borderId="76" xfId="0" applyNumberFormat="1" applyFont="1" applyFill="1" applyBorder="1" applyAlignment="1">
      <alignment horizontal="center" vertical="center" textRotation="90" wrapText="1"/>
    </xf>
    <xf numFmtId="0" fontId="4" fillId="0" borderId="68" xfId="0" applyFont="1" applyFill="1" applyBorder="1" applyAlignment="1">
      <alignment horizontal="center" vertical="center" textRotation="90" wrapText="1"/>
    </xf>
    <xf numFmtId="0" fontId="32" fillId="3" borderId="3" xfId="0" applyFont="1" applyFill="1" applyBorder="1" applyAlignment="1">
      <alignment horizontal="center" vertical="center" textRotation="90" wrapText="1"/>
    </xf>
    <xf numFmtId="0" fontId="32" fillId="3" borderId="3" xfId="0" applyFont="1" applyFill="1" applyBorder="1" applyAlignment="1">
      <alignment horizontal="center"/>
    </xf>
    <xf numFmtId="0" fontId="32" fillId="3" borderId="3" xfId="0" applyFont="1" applyFill="1" applyBorder="1" applyAlignment="1">
      <alignment horizontal="center" vertical="center"/>
    </xf>
    <xf numFmtId="166" fontId="32" fillId="3" borderId="3" xfId="3" applyNumberFormat="1" applyFont="1" applyFill="1" applyBorder="1" applyAlignment="1">
      <alignment horizontal="center" vertical="center"/>
    </xf>
    <xf numFmtId="15" fontId="32" fillId="3" borderId="3" xfId="0" applyNumberFormat="1" applyFont="1" applyFill="1" applyBorder="1" applyAlignment="1">
      <alignment horizontal="center"/>
    </xf>
    <xf numFmtId="0" fontId="32" fillId="3" borderId="7" xfId="0" applyFont="1" applyFill="1" applyBorder="1" applyAlignment="1">
      <alignment horizontal="center"/>
    </xf>
    <xf numFmtId="15" fontId="12" fillId="0" borderId="52" xfId="0" applyNumberFormat="1" applyFont="1" applyFill="1" applyBorder="1" applyAlignment="1">
      <alignment horizontal="center" vertical="center"/>
    </xf>
    <xf numFmtId="167" fontId="12" fillId="0" borderId="24" xfId="0" applyNumberFormat="1" applyFont="1" applyFill="1" applyBorder="1" applyAlignment="1">
      <alignment horizontal="center" vertical="center"/>
    </xf>
    <xf numFmtId="0" fontId="12" fillId="0" borderId="24" xfId="0" applyNumberFormat="1" applyFont="1" applyFill="1" applyBorder="1" applyAlignment="1">
      <alignment horizontal="center" vertical="center"/>
    </xf>
    <xf numFmtId="172" fontId="12" fillId="0" borderId="24" xfId="0" applyNumberFormat="1" applyFont="1" applyFill="1" applyBorder="1" applyAlignment="1">
      <alignment horizontal="center" vertical="center"/>
    </xf>
    <xf numFmtId="172" fontId="12" fillId="0" borderId="46" xfId="0" applyNumberFormat="1" applyFont="1" applyFill="1" applyBorder="1" applyAlignment="1">
      <alignment horizontal="center" vertical="center"/>
    </xf>
    <xf numFmtId="166" fontId="12" fillId="0" borderId="40" xfId="3" applyNumberFormat="1" applyFont="1" applyFill="1" applyBorder="1" applyAlignment="1">
      <alignment horizontal="center" vertical="center"/>
    </xf>
    <xf numFmtId="0" fontId="4" fillId="0" borderId="67" xfId="0" applyFont="1" applyFill="1" applyBorder="1" applyAlignment="1">
      <alignment vertical="center" textRotation="90"/>
    </xf>
    <xf numFmtId="166" fontId="12" fillId="0" borderId="35" xfId="3" applyNumberFormat="1" applyFont="1" applyFill="1" applyBorder="1" applyAlignment="1">
      <alignment horizontal="center" vertical="center"/>
    </xf>
    <xf numFmtId="15" fontId="32" fillId="0" borderId="20" xfId="0" applyNumberFormat="1" applyFont="1" applyFill="1" applyBorder="1" applyAlignment="1">
      <alignment horizontal="center" vertical="center"/>
    </xf>
    <xf numFmtId="167" fontId="32" fillId="0" borderId="20" xfId="0" applyNumberFormat="1" applyFont="1" applyFill="1" applyBorder="1" applyAlignment="1">
      <alignment horizontal="center" vertical="center"/>
    </xf>
    <xf numFmtId="172" fontId="32" fillId="0" borderId="28" xfId="0" applyNumberFormat="1" applyFont="1" applyFill="1" applyBorder="1" applyAlignment="1">
      <alignment horizontal="center"/>
    </xf>
    <xf numFmtId="166" fontId="32" fillId="0" borderId="20" xfId="3" applyNumberFormat="1" applyFont="1" applyFill="1" applyBorder="1" applyAlignment="1">
      <alignment horizontal="center" vertical="top"/>
    </xf>
    <xf numFmtId="0" fontId="32" fillId="0" borderId="20" xfId="0" applyFont="1" applyFill="1" applyBorder="1"/>
    <xf numFmtId="167" fontId="32" fillId="0" borderId="20" xfId="0" applyNumberFormat="1" applyFont="1" applyFill="1" applyBorder="1" applyAlignment="1">
      <alignment horizontal="center" vertical="top"/>
    </xf>
    <xf numFmtId="0" fontId="4" fillId="0" borderId="0" xfId="0" applyFont="1" applyFill="1" applyAlignment="1">
      <alignment horizontal="center" vertical="center" textRotation="90"/>
    </xf>
    <xf numFmtId="0" fontId="36" fillId="0" borderId="25" xfId="0" applyFont="1" applyFill="1" applyBorder="1" applyAlignment="1">
      <alignment wrapText="1"/>
    </xf>
    <xf numFmtId="0" fontId="36" fillId="0" borderId="27" xfId="0" applyFont="1" applyFill="1" applyBorder="1" applyAlignment="1">
      <alignment wrapText="1"/>
    </xf>
    <xf numFmtId="0" fontId="36" fillId="0" borderId="20" xfId="16" applyFont="1" applyFill="1" applyBorder="1" applyAlignment="1">
      <alignment horizontal="center" vertical="center"/>
    </xf>
    <xf numFmtId="167" fontId="36" fillId="0" borderId="20" xfId="16" applyNumberFormat="1" applyFont="1" applyFill="1" applyBorder="1" applyAlignment="1">
      <alignment horizontal="center" vertical="center"/>
    </xf>
    <xf numFmtId="0" fontId="36" fillId="0" borderId="3" xfId="16" applyFont="1" applyFill="1" applyBorder="1" applyAlignment="1">
      <alignment horizontal="center"/>
    </xf>
    <xf numFmtId="167" fontId="36" fillId="0" borderId="3" xfId="16" applyNumberFormat="1" applyFont="1" applyFill="1" applyBorder="1" applyAlignment="1">
      <alignment horizontal="center" vertical="top"/>
    </xf>
    <xf numFmtId="0" fontId="36" fillId="0" borderId="22" xfId="16" applyFont="1" applyFill="1" applyBorder="1" applyAlignment="1">
      <alignment horizontal="center" vertical="center"/>
    </xf>
    <xf numFmtId="167" fontId="36" fillId="0" borderId="22" xfId="16" applyNumberFormat="1" applyFont="1" applyFill="1" applyBorder="1" applyAlignment="1">
      <alignment horizontal="center" vertical="center"/>
    </xf>
    <xf numFmtId="167" fontId="36" fillId="0" borderId="69" xfId="16" applyNumberFormat="1" applyFont="1" applyFill="1" applyBorder="1" applyAlignment="1">
      <alignment horizontal="center" vertical="center"/>
    </xf>
    <xf numFmtId="167" fontId="36" fillId="0" borderId="61" xfId="16" applyNumberFormat="1" applyFont="1" applyFill="1" applyBorder="1" applyAlignment="1">
      <alignment horizontal="center" vertical="center"/>
    </xf>
    <xf numFmtId="167" fontId="36" fillId="0" borderId="22" xfId="16" applyNumberFormat="1" applyFont="1" applyFill="1" applyBorder="1" applyAlignment="1">
      <alignment horizontal="center" vertical="top"/>
    </xf>
    <xf numFmtId="0" fontId="36" fillId="0" borderId="24" xfId="16" applyFont="1" applyFill="1" applyBorder="1" applyAlignment="1">
      <alignment horizontal="center" vertical="center"/>
    </xf>
    <xf numFmtId="167" fontId="36" fillId="0" borderId="24" xfId="16" applyNumberFormat="1" applyFont="1" applyFill="1" applyBorder="1" applyAlignment="1">
      <alignment horizontal="center" vertical="center"/>
    </xf>
    <xf numFmtId="15" fontId="36" fillId="0" borderId="24" xfId="16" applyNumberFormat="1" applyFont="1" applyFill="1" applyBorder="1" applyAlignment="1">
      <alignment horizontal="center" vertical="center"/>
    </xf>
    <xf numFmtId="15" fontId="36" fillId="0" borderId="70" xfId="16" applyNumberFormat="1" applyFont="1" applyFill="1" applyBorder="1" applyAlignment="1">
      <alignment horizontal="center" vertical="center"/>
    </xf>
    <xf numFmtId="0" fontId="36" fillId="0" borderId="24" xfId="16" applyFont="1" applyFill="1" applyBorder="1"/>
    <xf numFmtId="0" fontId="36" fillId="0" borderId="19" xfId="0" applyFont="1" applyFill="1" applyBorder="1" applyAlignment="1">
      <alignment horizontal="center"/>
    </xf>
    <xf numFmtId="0" fontId="36" fillId="0" borderId="20" xfId="0" applyFont="1" applyFill="1" applyBorder="1" applyAlignment="1">
      <alignment horizontal="center" vertical="center"/>
    </xf>
    <xf numFmtId="0" fontId="36" fillId="0" borderId="3" xfId="0" applyFont="1" applyFill="1" applyBorder="1" applyAlignment="1">
      <alignment horizontal="center"/>
    </xf>
    <xf numFmtId="167" fontId="37" fillId="0" borderId="3" xfId="0" applyNumberFormat="1" applyFont="1" applyFill="1" applyBorder="1" applyAlignment="1">
      <alignment horizontal="center" vertical="top"/>
    </xf>
    <xf numFmtId="0" fontId="36" fillId="0" borderId="21" xfId="0" applyFont="1" applyFill="1" applyBorder="1" applyAlignment="1">
      <alignment horizontal="center"/>
    </xf>
    <xf numFmtId="0" fontId="36" fillId="0" borderId="22" xfId="0" applyFont="1" applyFill="1" applyBorder="1" applyAlignment="1">
      <alignment horizontal="center" vertical="center"/>
    </xf>
    <xf numFmtId="167" fontId="37" fillId="0" borderId="22" xfId="0" applyNumberFormat="1" applyFont="1" applyFill="1" applyBorder="1" applyAlignment="1">
      <alignment horizontal="center" vertical="center"/>
    </xf>
    <xf numFmtId="167" fontId="37" fillId="0" borderId="22" xfId="0" applyNumberFormat="1" applyFont="1" applyFill="1" applyBorder="1" applyAlignment="1">
      <alignment horizontal="center" vertical="top"/>
    </xf>
    <xf numFmtId="0" fontId="36" fillId="0" borderId="23" xfId="0" applyFont="1" applyFill="1" applyBorder="1" applyAlignment="1">
      <alignment horizontal="center"/>
    </xf>
    <xf numFmtId="0" fontId="36" fillId="0" borderId="24" xfId="0" applyFont="1" applyFill="1" applyBorder="1" applyAlignment="1">
      <alignment horizontal="center" vertical="center"/>
    </xf>
    <xf numFmtId="167" fontId="37" fillId="0" borderId="24" xfId="0" applyNumberFormat="1" applyFont="1" applyFill="1" applyBorder="1" applyAlignment="1">
      <alignment horizontal="center" vertical="center"/>
    </xf>
    <xf numFmtId="167" fontId="37" fillId="0" borderId="24" xfId="0" applyNumberFormat="1" applyFont="1" applyFill="1" applyBorder="1" applyAlignment="1">
      <alignment horizontal="center" vertical="top"/>
    </xf>
    <xf numFmtId="0" fontId="36" fillId="0" borderId="35" xfId="0" applyFont="1" applyFill="1" applyBorder="1" applyAlignment="1">
      <alignment horizontal="center" vertical="center"/>
    </xf>
    <xf numFmtId="167" fontId="37" fillId="0" borderId="11" xfId="0" applyNumberFormat="1" applyFont="1" applyFill="1" applyBorder="1" applyAlignment="1">
      <alignment horizontal="center" vertical="center"/>
    </xf>
    <xf numFmtId="0" fontId="36" fillId="0" borderId="11" xfId="0" applyFont="1" applyFill="1" applyBorder="1" applyAlignment="1">
      <alignment horizontal="center"/>
    </xf>
    <xf numFmtId="0" fontId="37" fillId="0" borderId="11" xfId="0" applyFont="1" applyFill="1" applyBorder="1" applyAlignment="1">
      <alignment horizontal="center" vertical="center" textRotation="90" wrapText="1"/>
    </xf>
    <xf numFmtId="0" fontId="36" fillId="0" borderId="11" xfId="0" applyFont="1" applyFill="1" applyBorder="1" applyAlignment="1">
      <alignment horizontal="center" vertical="center"/>
    </xf>
    <xf numFmtId="167" fontId="36" fillId="0" borderId="20" xfId="0" applyNumberFormat="1" applyFont="1" applyFill="1" applyBorder="1" applyAlignment="1">
      <alignment horizontal="center" vertical="center"/>
    </xf>
    <xf numFmtId="15" fontId="36" fillId="0" borderId="3" xfId="0" applyNumberFormat="1" applyFont="1" applyFill="1" applyBorder="1" applyAlignment="1">
      <alignment horizontal="center"/>
    </xf>
    <xf numFmtId="4" fontId="36" fillId="0" borderId="28" xfId="0" applyNumberFormat="1" applyFont="1" applyFill="1" applyBorder="1" applyAlignment="1">
      <alignment horizontal="center" vertical="center"/>
    </xf>
    <xf numFmtId="4" fontId="36" fillId="0" borderId="28" xfId="0" applyNumberFormat="1" applyFont="1" applyFill="1" applyBorder="1" applyAlignment="1">
      <alignment horizontal="center"/>
    </xf>
    <xf numFmtId="0" fontId="36" fillId="0" borderId="28" xfId="0" applyFont="1" applyFill="1" applyBorder="1" applyAlignment="1">
      <alignment horizontal="center" wrapText="1"/>
    </xf>
    <xf numFmtId="167" fontId="37" fillId="0" borderId="28" xfId="0" applyNumberFormat="1" applyFont="1" applyFill="1" applyBorder="1" applyAlignment="1">
      <alignment horizontal="center" vertical="top"/>
    </xf>
    <xf numFmtId="0" fontId="36" fillId="0" borderId="7" xfId="0" applyFont="1" applyFill="1" applyBorder="1" applyAlignment="1">
      <alignment wrapText="1"/>
    </xf>
    <xf numFmtId="0" fontId="36" fillId="0" borderId="23" xfId="0" applyFont="1" applyFill="1" applyBorder="1" applyAlignment="1">
      <alignment horizontal="center" vertical="center"/>
    </xf>
    <xf numFmtId="0" fontId="36" fillId="0" borderId="51" xfId="0" applyFont="1" applyFill="1" applyBorder="1"/>
    <xf numFmtId="167" fontId="36" fillId="0" borderId="11" xfId="0" applyNumberFormat="1" applyFont="1" applyFill="1" applyBorder="1" applyAlignment="1">
      <alignment horizontal="center" vertical="center"/>
    </xf>
    <xf numFmtId="15" fontId="36" fillId="0" borderId="11" xfId="0" applyNumberFormat="1" applyFont="1" applyFill="1" applyBorder="1" applyAlignment="1">
      <alignment horizontal="center"/>
    </xf>
    <xf numFmtId="4" fontId="36" fillId="0" borderId="18" xfId="0" applyNumberFormat="1" applyFont="1" applyFill="1" applyBorder="1" applyAlignment="1">
      <alignment horizontal="center" vertical="center"/>
    </xf>
    <xf numFmtId="4" fontId="36" fillId="0" borderId="18" xfId="0" applyNumberFormat="1" applyFont="1" applyFill="1" applyBorder="1" applyAlignment="1">
      <alignment horizontal="center"/>
    </xf>
    <xf numFmtId="0" fontId="36" fillId="0" borderId="18" xfId="0" applyFont="1" applyFill="1" applyBorder="1" applyAlignment="1">
      <alignment horizontal="center" wrapText="1"/>
    </xf>
    <xf numFmtId="167" fontId="37" fillId="0" borderId="18" xfId="0" applyNumberFormat="1" applyFont="1" applyFill="1" applyBorder="1" applyAlignment="1">
      <alignment horizontal="center" vertical="top"/>
    </xf>
    <xf numFmtId="0" fontId="36" fillId="0" borderId="29" xfId="0" applyFont="1" applyFill="1" applyBorder="1" applyAlignment="1">
      <alignment wrapText="1"/>
    </xf>
    <xf numFmtId="0" fontId="36" fillId="0" borderId="2" xfId="0" applyFont="1" applyFill="1" applyBorder="1" applyAlignment="1">
      <alignment horizontal="center" vertical="center"/>
    </xf>
    <xf numFmtId="0" fontId="36" fillId="0" borderId="33" xfId="0" applyFont="1" applyFill="1" applyBorder="1" applyAlignment="1">
      <alignment horizontal="center"/>
    </xf>
    <xf numFmtId="4" fontId="36" fillId="0" borderId="41" xfId="0" applyNumberFormat="1" applyFont="1" applyFill="1" applyBorder="1" applyAlignment="1">
      <alignment horizontal="center" vertical="center"/>
    </xf>
    <xf numFmtId="4" fontId="36" fillId="0" borderId="41" xfId="0" applyNumberFormat="1" applyFont="1" applyFill="1" applyBorder="1" applyAlignment="1">
      <alignment horizontal="center"/>
    </xf>
    <xf numFmtId="0" fontId="36" fillId="0" borderId="41" xfId="0" applyFont="1" applyFill="1" applyBorder="1" applyAlignment="1">
      <alignment horizontal="center" wrapText="1"/>
    </xf>
    <xf numFmtId="167" fontId="37" fillId="0" borderId="41" xfId="0" applyNumberFormat="1" applyFont="1" applyFill="1" applyBorder="1" applyAlignment="1">
      <alignment horizontal="center" vertical="top"/>
    </xf>
    <xf numFmtId="0" fontId="36" fillId="0" borderId="36" xfId="0" applyFont="1" applyFill="1" applyBorder="1" applyAlignment="1">
      <alignment wrapText="1"/>
    </xf>
    <xf numFmtId="0" fontId="36" fillId="0" borderId="20" xfId="0" applyFont="1" applyFill="1" applyBorder="1"/>
    <xf numFmtId="15" fontId="36" fillId="0" borderId="24" xfId="0" applyNumberFormat="1" applyFont="1" applyFill="1" applyBorder="1" applyAlignment="1">
      <alignment horizontal="center" vertical="center"/>
    </xf>
    <xf numFmtId="15" fontId="37" fillId="0" borderId="24" xfId="0" applyNumberFormat="1" applyFont="1" applyFill="1" applyBorder="1" applyAlignment="1">
      <alignment horizontal="center" vertical="center"/>
    </xf>
    <xf numFmtId="0" fontId="36" fillId="0" borderId="24" xfId="0" applyFont="1" applyFill="1" applyBorder="1"/>
    <xf numFmtId="167" fontId="37" fillId="0" borderId="20" xfId="0" applyNumberFormat="1" applyFont="1" applyFill="1" applyBorder="1" applyAlignment="1">
      <alignment horizontal="center" vertical="top"/>
    </xf>
    <xf numFmtId="15" fontId="36" fillId="0" borderId="22"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4" fontId="36" fillId="0" borderId="24" xfId="0" applyNumberFormat="1" applyFont="1" applyFill="1" applyBorder="1"/>
    <xf numFmtId="167" fontId="36" fillId="0" borderId="22"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0" fontId="4" fillId="0" borderId="66" xfId="0" applyFont="1" applyFill="1" applyBorder="1" applyAlignment="1">
      <alignment horizontal="center" vertical="center" textRotation="90" wrapText="1"/>
    </xf>
    <xf numFmtId="0" fontId="4" fillId="0" borderId="67" xfId="0" applyNumberFormat="1" applyFont="1" applyFill="1" applyBorder="1" applyAlignment="1">
      <alignment horizontal="center" vertical="center" textRotation="90" wrapText="1"/>
    </xf>
    <xf numFmtId="49" fontId="35" fillId="0" borderId="68" xfId="0" applyNumberFormat="1" applyFont="1" applyFill="1" applyBorder="1" applyAlignment="1">
      <alignment horizontal="center" vertical="center" wrapText="1"/>
    </xf>
    <xf numFmtId="0" fontId="6" fillId="0" borderId="80" xfId="0" applyFont="1" applyFill="1" applyBorder="1" applyAlignment="1"/>
    <xf numFmtId="167" fontId="37" fillId="0" borderId="30" xfId="0" applyNumberFormat="1" applyFont="1" applyFill="1" applyBorder="1" applyAlignment="1">
      <alignment horizontal="center" vertical="center"/>
    </xf>
    <xf numFmtId="167" fontId="37" fillId="0" borderId="46" xfId="0" applyNumberFormat="1" applyFont="1" applyFill="1" applyBorder="1" applyAlignment="1">
      <alignment horizontal="center" vertical="center"/>
    </xf>
    <xf numFmtId="167" fontId="36" fillId="0" borderId="81" xfId="16" applyNumberFormat="1" applyFont="1" applyFill="1" applyBorder="1" applyAlignment="1">
      <alignment horizontal="center" vertical="center"/>
    </xf>
    <xf numFmtId="15" fontId="36" fillId="0" borderId="46" xfId="16" applyNumberFormat="1" applyFont="1" applyFill="1" applyBorder="1" applyAlignment="1">
      <alignment horizontal="center" vertical="center"/>
    </xf>
    <xf numFmtId="167" fontId="36" fillId="0" borderId="52" xfId="0" applyNumberFormat="1" applyFont="1" applyFill="1" applyBorder="1" applyAlignment="1">
      <alignment horizontal="center" vertical="center"/>
    </xf>
    <xf numFmtId="167" fontId="37" fillId="0" borderId="82" xfId="0" applyNumberFormat="1" applyFont="1" applyFill="1" applyBorder="1" applyAlignment="1">
      <alignment horizontal="center" vertical="center"/>
    </xf>
    <xf numFmtId="15" fontId="36" fillId="0" borderId="46" xfId="0" applyNumberFormat="1" applyFont="1" applyFill="1" applyBorder="1" applyAlignment="1">
      <alignment horizontal="center" vertical="center"/>
    </xf>
    <xf numFmtId="15" fontId="36" fillId="0" borderId="30" xfId="0" applyNumberFormat="1" applyFont="1" applyFill="1" applyBorder="1" applyAlignment="1">
      <alignment horizontal="center" vertical="center"/>
    </xf>
    <xf numFmtId="15" fontId="4" fillId="0" borderId="79" xfId="0" applyNumberFormat="1" applyFont="1" applyFill="1" applyBorder="1" applyAlignment="1">
      <alignment horizontal="center" vertical="center" textRotation="90" wrapText="1"/>
    </xf>
    <xf numFmtId="167" fontId="37" fillId="0" borderId="84" xfId="0" applyNumberFormat="1" applyFont="1" applyFill="1" applyBorder="1" applyAlignment="1">
      <alignment horizontal="center" vertical="center"/>
    </xf>
    <xf numFmtId="167" fontId="37" fillId="0" borderId="85" xfId="0" applyNumberFormat="1" applyFont="1" applyFill="1" applyBorder="1" applyAlignment="1">
      <alignment horizontal="center" vertical="center"/>
    </xf>
    <xf numFmtId="167" fontId="36" fillId="0" borderId="84" xfId="16" applyNumberFormat="1" applyFont="1" applyFill="1" applyBorder="1" applyAlignment="1">
      <alignment horizontal="center" vertical="center"/>
    </xf>
    <xf numFmtId="15" fontId="36" fillId="0" borderId="85" xfId="16" applyNumberFormat="1" applyFont="1" applyFill="1" applyBorder="1" applyAlignment="1">
      <alignment horizontal="center" vertical="center"/>
    </xf>
    <xf numFmtId="167" fontId="36" fillId="0" borderId="83" xfId="0" applyNumberFormat="1" applyFont="1" applyFill="1" applyBorder="1" applyAlignment="1">
      <alignment horizontal="center" vertical="center"/>
    </xf>
    <xf numFmtId="167" fontId="37" fillId="0" borderId="51" xfId="0" applyNumberFormat="1" applyFont="1" applyFill="1" applyBorder="1" applyAlignment="1">
      <alignment horizontal="center" vertical="center"/>
    </xf>
    <xf numFmtId="15" fontId="36" fillId="0" borderId="85" xfId="0" applyNumberFormat="1" applyFont="1" applyFill="1" applyBorder="1" applyAlignment="1">
      <alignment horizontal="center" vertical="center"/>
    </xf>
    <xf numFmtId="15" fontId="4" fillId="0" borderId="89" xfId="0" applyNumberFormat="1" applyFont="1" applyFill="1" applyBorder="1" applyAlignment="1">
      <alignment horizontal="center" vertical="center" textRotation="90" wrapText="1"/>
    </xf>
    <xf numFmtId="15" fontId="4" fillId="0" borderId="90" xfId="0" applyNumberFormat="1" applyFont="1" applyFill="1" applyBorder="1" applyAlignment="1">
      <alignment horizontal="center" vertical="center" textRotation="90" wrapText="1"/>
    </xf>
    <xf numFmtId="167" fontId="37" fillId="0" borderId="93" xfId="0" applyNumberFormat="1" applyFont="1" applyFill="1" applyBorder="1" applyAlignment="1">
      <alignment horizontal="center" vertical="center"/>
    </xf>
    <xf numFmtId="167" fontId="37" fillId="0" borderId="94" xfId="0" applyNumberFormat="1" applyFont="1" applyFill="1" applyBorder="1" applyAlignment="1">
      <alignment horizontal="center" vertical="center"/>
    </xf>
    <xf numFmtId="167" fontId="37" fillId="0" borderId="95" xfId="0" applyNumberFormat="1" applyFont="1" applyFill="1" applyBorder="1" applyAlignment="1">
      <alignment horizontal="center" vertical="center"/>
    </xf>
    <xf numFmtId="167" fontId="37" fillId="0" borderId="96" xfId="0" applyNumberFormat="1" applyFont="1" applyFill="1" applyBorder="1" applyAlignment="1">
      <alignment horizontal="center" vertical="center"/>
    </xf>
    <xf numFmtId="167" fontId="36" fillId="0" borderId="97" xfId="16" applyNumberFormat="1" applyFont="1" applyFill="1" applyBorder="1" applyAlignment="1">
      <alignment horizontal="center" vertical="center"/>
    </xf>
    <xf numFmtId="167" fontId="36" fillId="0" borderId="94" xfId="16" applyNumberFormat="1" applyFont="1" applyFill="1" applyBorder="1" applyAlignment="1">
      <alignment horizontal="center" vertical="center"/>
    </xf>
    <xf numFmtId="15" fontId="36" fillId="0" borderId="95" xfId="16" applyNumberFormat="1" applyFont="1" applyFill="1" applyBorder="1" applyAlignment="1">
      <alignment horizontal="center" vertical="center"/>
    </xf>
    <xf numFmtId="15" fontId="36" fillId="0" borderId="96" xfId="16" applyNumberFormat="1" applyFont="1" applyFill="1" applyBorder="1" applyAlignment="1">
      <alignment horizontal="center" vertical="center"/>
    </xf>
    <xf numFmtId="167" fontId="36" fillId="0" borderId="91" xfId="0" applyNumberFormat="1" applyFont="1" applyFill="1" applyBorder="1" applyAlignment="1">
      <alignment horizontal="center" vertical="center"/>
    </xf>
    <xf numFmtId="167" fontId="36" fillId="0" borderId="92" xfId="0" applyNumberFormat="1" applyFont="1" applyFill="1" applyBorder="1" applyAlignment="1">
      <alignment horizontal="center" vertical="center"/>
    </xf>
    <xf numFmtId="167" fontId="37" fillId="0" borderId="98" xfId="0" applyNumberFormat="1" applyFont="1" applyFill="1" applyBorder="1" applyAlignment="1">
      <alignment horizontal="center" vertical="center"/>
    </xf>
    <xf numFmtId="167" fontId="37" fillId="0" borderId="99" xfId="0" applyNumberFormat="1" applyFont="1" applyFill="1" applyBorder="1" applyAlignment="1">
      <alignment horizontal="center" vertical="center"/>
    </xf>
    <xf numFmtId="15" fontId="36" fillId="0" borderId="96" xfId="0" applyNumberFormat="1" applyFont="1" applyFill="1" applyBorder="1" applyAlignment="1">
      <alignment horizontal="center" vertical="center"/>
    </xf>
    <xf numFmtId="15" fontId="36" fillId="0" borderId="93" xfId="0" applyNumberFormat="1" applyFont="1" applyFill="1" applyBorder="1" applyAlignment="1">
      <alignment horizontal="center" vertical="center"/>
    </xf>
    <xf numFmtId="15" fontId="36" fillId="0" borderId="94" xfId="0" applyNumberFormat="1" applyFont="1" applyFill="1" applyBorder="1" applyAlignment="1">
      <alignment horizontal="center" vertical="center"/>
    </xf>
    <xf numFmtId="0" fontId="36" fillId="0" borderId="96" xfId="0" applyFont="1" applyFill="1" applyBorder="1" applyAlignment="1">
      <alignment horizontal="center" vertical="center"/>
    </xf>
    <xf numFmtId="167" fontId="36" fillId="4" borderId="3" xfId="0" applyNumberFormat="1" applyFont="1" applyFill="1" applyBorder="1" applyAlignment="1">
      <alignment horizontal="center" vertical="center"/>
    </xf>
    <xf numFmtId="167" fontId="36" fillId="4" borderId="20" xfId="0" applyNumberFormat="1" applyFont="1" applyFill="1" applyBorder="1" applyAlignment="1">
      <alignment horizontal="center" vertical="center"/>
    </xf>
    <xf numFmtId="167" fontId="37" fillId="4" borderId="52" xfId="0" applyNumberFormat="1" applyFont="1" applyFill="1" applyBorder="1" applyAlignment="1">
      <alignment horizontal="center" vertical="center"/>
    </xf>
    <xf numFmtId="167" fontId="37" fillId="4" borderId="91" xfId="0" applyNumberFormat="1" applyFont="1" applyFill="1" applyBorder="1" applyAlignment="1">
      <alignment horizontal="center" vertical="center"/>
    </xf>
    <xf numFmtId="167" fontId="37" fillId="4" borderId="20" xfId="0" applyNumberFormat="1" applyFont="1" applyFill="1" applyBorder="1" applyAlignment="1">
      <alignment horizontal="center" vertical="center"/>
    </xf>
    <xf numFmtId="167" fontId="37" fillId="4" borderId="92" xfId="0" applyNumberFormat="1" applyFont="1" applyFill="1" applyBorder="1" applyAlignment="1">
      <alignment horizontal="center" vertical="center"/>
    </xf>
    <xf numFmtId="167" fontId="37" fillId="4" borderId="83" xfId="0" applyNumberFormat="1" applyFont="1" applyFill="1" applyBorder="1" applyAlignment="1">
      <alignment horizontal="center" vertical="center"/>
    </xf>
    <xf numFmtId="167" fontId="36" fillId="4" borderId="52" xfId="0" applyNumberFormat="1" applyFont="1" applyFill="1" applyBorder="1" applyAlignment="1">
      <alignment horizontal="center" vertical="center"/>
    </xf>
    <xf numFmtId="167" fontId="36" fillId="4" borderId="91" xfId="0" applyNumberFormat="1" applyFont="1" applyFill="1" applyBorder="1" applyAlignment="1">
      <alignment horizontal="center" vertical="center"/>
    </xf>
    <xf numFmtId="167" fontId="36" fillId="4" borderId="92" xfId="0" applyNumberFormat="1" applyFont="1" applyFill="1" applyBorder="1" applyAlignment="1">
      <alignment horizontal="center" vertical="center"/>
    </xf>
    <xf numFmtId="167" fontId="36" fillId="4" borderId="83" xfId="0" applyNumberFormat="1" applyFont="1" applyFill="1" applyBorder="1" applyAlignment="1">
      <alignment horizontal="center" vertical="center"/>
    </xf>
    <xf numFmtId="168" fontId="7" fillId="3" borderId="0" xfId="4" applyFill="1" applyAlignment="1" applyProtection="1">
      <alignment horizontal="left"/>
    </xf>
    <xf numFmtId="168" fontId="19" fillId="3" borderId="0" xfId="5" applyFill="1"/>
    <xf numFmtId="164" fontId="17" fillId="0" borderId="0" xfId="1" applyFont="1"/>
    <xf numFmtId="168" fontId="17" fillId="0" borderId="0" xfId="0" applyNumberFormat="1" applyFont="1"/>
    <xf numFmtId="0" fontId="36" fillId="0" borderId="47" xfId="0" applyFont="1" applyFill="1" applyBorder="1" applyAlignment="1">
      <alignment vertical="center"/>
    </xf>
    <xf numFmtId="0" fontId="36" fillId="0" borderId="48" xfId="0" applyFont="1" applyFill="1" applyBorder="1" applyAlignment="1">
      <alignment vertical="center"/>
    </xf>
    <xf numFmtId="0" fontId="36" fillId="0" borderId="100" xfId="0" applyFont="1" applyFill="1" applyBorder="1" applyAlignment="1">
      <alignment horizontal="center"/>
    </xf>
    <xf numFmtId="0" fontId="36" fillId="0" borderId="101" xfId="0" applyFont="1" applyFill="1" applyBorder="1" applyAlignment="1">
      <alignment horizontal="center"/>
    </xf>
    <xf numFmtId="0" fontId="36" fillId="0" borderId="102" xfId="0" applyFont="1" applyFill="1" applyBorder="1" applyAlignment="1">
      <alignment horizontal="center"/>
    </xf>
    <xf numFmtId="167" fontId="37" fillId="0" borderId="18" xfId="0" applyNumberFormat="1" applyFont="1" applyFill="1" applyBorder="1" applyAlignment="1">
      <alignment horizontal="center" vertical="center"/>
    </xf>
    <xf numFmtId="167" fontId="37" fillId="0" borderId="104" xfId="0" applyNumberFormat="1" applyFont="1" applyFill="1" applyBorder="1" applyAlignment="1">
      <alignment horizontal="center" vertical="center"/>
    </xf>
    <xf numFmtId="167" fontId="36" fillId="0" borderId="38" xfId="0" applyNumberFormat="1" applyFont="1" applyFill="1" applyBorder="1" applyAlignment="1">
      <alignment horizontal="center" vertical="center"/>
    </xf>
    <xf numFmtId="0" fontId="36" fillId="0" borderId="38" xfId="0" applyFont="1" applyFill="1" applyBorder="1" applyAlignment="1">
      <alignment horizontal="center" vertical="center"/>
    </xf>
    <xf numFmtId="167" fontId="37" fillId="0" borderId="38" xfId="0" applyNumberFormat="1" applyFont="1" applyFill="1" applyBorder="1" applyAlignment="1">
      <alignment horizontal="center" vertical="center"/>
    </xf>
    <xf numFmtId="167" fontId="37" fillId="0" borderId="105" xfId="0" applyNumberFormat="1" applyFont="1" applyFill="1" applyBorder="1" applyAlignment="1">
      <alignment horizontal="center" vertical="center"/>
    </xf>
    <xf numFmtId="15" fontId="36" fillId="0" borderId="28" xfId="0" applyNumberFormat="1" applyFont="1" applyFill="1" applyBorder="1" applyAlignment="1">
      <alignment horizontal="center"/>
    </xf>
    <xf numFmtId="0" fontId="36" fillId="0" borderId="28" xfId="0" applyFont="1" applyFill="1" applyBorder="1" applyAlignment="1">
      <alignment horizontal="center"/>
    </xf>
    <xf numFmtId="15" fontId="36" fillId="0" borderId="107" xfId="0" applyNumberFormat="1" applyFont="1" applyFill="1" applyBorder="1" applyAlignment="1">
      <alignment horizontal="center" vertical="center"/>
    </xf>
    <xf numFmtId="15" fontId="36" fillId="0" borderId="18" xfId="0" applyNumberFormat="1" applyFont="1" applyFill="1" applyBorder="1" applyAlignment="1">
      <alignment horizontal="center" vertical="center"/>
    </xf>
    <xf numFmtId="15" fontId="36" fillId="0" borderId="18" xfId="0" applyNumberFormat="1" applyFont="1" applyFill="1" applyBorder="1" applyAlignment="1">
      <alignment horizontal="center"/>
    </xf>
    <xf numFmtId="0" fontId="36" fillId="0" borderId="18" xfId="0" applyFont="1" applyFill="1" applyBorder="1" applyAlignment="1">
      <alignment horizontal="center"/>
    </xf>
    <xf numFmtId="0" fontId="36" fillId="0" borderId="18" xfId="0" applyFont="1" applyFill="1" applyBorder="1"/>
    <xf numFmtId="15" fontId="36" fillId="0" borderId="108" xfId="0" applyNumberFormat="1" applyFont="1" applyFill="1" applyBorder="1" applyAlignment="1">
      <alignment horizontal="center" vertical="center"/>
    </xf>
    <xf numFmtId="15" fontId="36" fillId="0" borderId="38" xfId="0" applyNumberFormat="1" applyFont="1" applyFill="1" applyBorder="1" applyAlignment="1">
      <alignment horizontal="center" vertical="center"/>
    </xf>
    <xf numFmtId="15" fontId="36" fillId="0" borderId="38" xfId="0" applyNumberFormat="1" applyFont="1" applyFill="1" applyBorder="1" applyAlignment="1">
      <alignment horizontal="center"/>
    </xf>
    <xf numFmtId="0" fontId="36" fillId="0" borderId="38" xfId="0" applyFont="1" applyFill="1" applyBorder="1" applyAlignment="1">
      <alignment horizontal="center"/>
    </xf>
    <xf numFmtId="0" fontId="36" fillId="0" borderId="38" xfId="0" applyFont="1" applyFill="1" applyBorder="1"/>
    <xf numFmtId="171" fontId="6" fillId="0" borderId="0" xfId="0" applyNumberFormat="1" applyFont="1" applyFill="1"/>
    <xf numFmtId="167" fontId="37" fillId="0" borderId="41" xfId="0" applyNumberFormat="1" applyFont="1" applyFill="1" applyBorder="1" applyAlignment="1">
      <alignment horizontal="center" vertical="center"/>
    </xf>
    <xf numFmtId="167" fontId="37" fillId="0" borderId="110" xfId="0" applyNumberFormat="1" applyFont="1" applyFill="1" applyBorder="1" applyAlignment="1">
      <alignment horizontal="center" vertical="center"/>
    </xf>
    <xf numFmtId="15" fontId="36" fillId="0" borderId="111" xfId="0" applyNumberFormat="1" applyFont="1" applyFill="1" applyBorder="1" applyAlignment="1">
      <alignment horizontal="center" vertical="center"/>
    </xf>
    <xf numFmtId="15" fontId="36" fillId="0" borderId="41" xfId="0" applyNumberFormat="1" applyFont="1" applyFill="1" applyBorder="1" applyAlignment="1">
      <alignment horizontal="center" vertical="center"/>
    </xf>
    <xf numFmtId="15" fontId="36" fillId="0" borderId="41" xfId="0" applyNumberFormat="1" applyFont="1" applyFill="1" applyBorder="1" applyAlignment="1">
      <alignment horizontal="center"/>
    </xf>
    <xf numFmtId="0" fontId="36" fillId="0" borderId="41" xfId="0" applyFont="1" applyFill="1" applyBorder="1" applyAlignment="1">
      <alignment horizontal="center"/>
    </xf>
    <xf numFmtId="0" fontId="36" fillId="0" borderId="41" xfId="0" applyFont="1" applyFill="1" applyBorder="1"/>
    <xf numFmtId="0" fontId="36" fillId="0" borderId="112" xfId="0" applyFont="1" applyFill="1" applyBorder="1" applyAlignment="1">
      <alignment horizontal="center"/>
    </xf>
    <xf numFmtId="1" fontId="32" fillId="3" borderId="15" xfId="0" applyNumberFormat="1" applyFont="1" applyFill="1" applyBorder="1" applyAlignment="1">
      <alignment horizontal="center" vertical="center"/>
    </xf>
    <xf numFmtId="1" fontId="32" fillId="3" borderId="11" xfId="0" applyNumberFormat="1" applyFont="1" applyFill="1" applyBorder="1" applyAlignment="1">
      <alignment horizontal="center" vertical="center"/>
    </xf>
    <xf numFmtId="0" fontId="32" fillId="3" borderId="11" xfId="0" applyFont="1" applyFill="1" applyBorder="1" applyAlignment="1">
      <alignment horizontal="center" vertical="center" textRotation="90" wrapText="1"/>
    </xf>
    <xf numFmtId="0" fontId="32" fillId="3" borderId="11" xfId="0" applyFont="1" applyFill="1" applyBorder="1" applyAlignment="1">
      <alignment horizontal="center" vertical="center" wrapText="1"/>
    </xf>
    <xf numFmtId="0" fontId="32" fillId="3" borderId="11" xfId="0" applyFont="1" applyFill="1" applyBorder="1" applyAlignment="1">
      <alignment horizontal="center"/>
    </xf>
    <xf numFmtId="0" fontId="32" fillId="3" borderId="11" xfId="0" applyFont="1" applyFill="1" applyBorder="1" applyAlignment="1">
      <alignment horizontal="center" vertical="center"/>
    </xf>
    <xf numFmtId="166" fontId="32" fillId="3" borderId="11" xfId="3" applyNumberFormat="1" applyFont="1" applyFill="1" applyBorder="1" applyAlignment="1">
      <alignment horizontal="center" vertical="center"/>
    </xf>
    <xf numFmtId="167" fontId="32" fillId="3" borderId="11" xfId="0" applyNumberFormat="1" applyFont="1" applyFill="1" applyBorder="1" applyAlignment="1">
      <alignment horizontal="center" vertical="center"/>
    </xf>
    <xf numFmtId="15" fontId="32" fillId="3" borderId="11" xfId="0" applyNumberFormat="1" applyFont="1" applyFill="1" applyBorder="1"/>
    <xf numFmtId="15" fontId="32" fillId="3" borderId="11" xfId="0" applyNumberFormat="1" applyFont="1" applyFill="1" applyBorder="1" applyAlignment="1">
      <alignment horizontal="center"/>
    </xf>
    <xf numFmtId="167" fontId="32" fillId="3" borderId="11" xfId="0" applyNumberFormat="1" applyFont="1" applyFill="1" applyBorder="1" applyAlignment="1">
      <alignment horizontal="center" vertical="top"/>
    </xf>
    <xf numFmtId="167" fontId="32" fillId="3" borderId="82" xfId="0" applyNumberFormat="1" applyFont="1" applyFill="1" applyBorder="1" applyAlignment="1">
      <alignment horizontal="center" vertical="top"/>
    </xf>
    <xf numFmtId="0" fontId="32" fillId="3" borderId="36" xfId="0" applyFont="1" applyFill="1" applyBorder="1" applyAlignment="1">
      <alignment horizontal="center"/>
    </xf>
    <xf numFmtId="1" fontId="12" fillId="0" borderId="15" xfId="0" applyNumberFormat="1" applyFont="1" applyFill="1" applyBorder="1"/>
    <xf numFmtId="1" fontId="12" fillId="0" borderId="11" xfId="0" applyNumberFormat="1" applyFont="1" applyFill="1" applyBorder="1" applyAlignment="1">
      <alignment horizontal="center"/>
    </xf>
    <xf numFmtId="0" fontId="32" fillId="0" borderId="11" xfId="0" applyFont="1" applyFill="1" applyBorder="1" applyAlignment="1">
      <alignment textRotation="90"/>
    </xf>
    <xf numFmtId="0" fontId="12" fillId="0" borderId="11" xfId="0" applyFont="1" applyFill="1" applyBorder="1" applyAlignment="1">
      <alignment horizontal="center" vertical="center"/>
    </xf>
    <xf numFmtId="0" fontId="12" fillId="0" borderId="11" xfId="0" applyFont="1" applyFill="1" applyBorder="1" applyAlignment="1">
      <alignment horizontal="center" vertical="top" wrapText="1"/>
    </xf>
    <xf numFmtId="15" fontId="12" fillId="0" borderId="11" xfId="0" applyNumberFormat="1" applyFont="1" applyFill="1" applyBorder="1"/>
    <xf numFmtId="0" fontId="12" fillId="0" borderId="36" xfId="0" applyFont="1" applyFill="1" applyBorder="1"/>
    <xf numFmtId="1" fontId="12" fillId="6" borderId="0" xfId="0" applyNumberFormat="1" applyFont="1" applyFill="1" applyBorder="1"/>
    <xf numFmtId="1" fontId="33" fillId="6" borderId="0" xfId="0" applyNumberFormat="1" applyFont="1" applyFill="1" applyBorder="1" applyAlignment="1">
      <alignment horizontal="center" vertical="center"/>
    </xf>
    <xf numFmtId="0" fontId="32" fillId="6" borderId="0" xfId="0" applyFont="1" applyFill="1" applyBorder="1" applyAlignment="1">
      <alignment textRotation="90"/>
    </xf>
    <xf numFmtId="0" fontId="12" fillId="6" borderId="0" xfId="0" applyFont="1" applyFill="1" applyBorder="1" applyAlignment="1">
      <alignment horizontal="center" vertical="center"/>
    </xf>
    <xf numFmtId="0" fontId="12" fillId="6" borderId="0" xfId="0" applyFont="1" applyFill="1" applyBorder="1"/>
    <xf numFmtId="0" fontId="12" fillId="6" borderId="0" xfId="0" applyFont="1" applyFill="1" applyBorder="1" applyAlignment="1">
      <alignment horizontal="center" vertical="top" wrapText="1"/>
    </xf>
    <xf numFmtId="3" fontId="33" fillId="6" borderId="0" xfId="0" applyNumberFormat="1" applyFont="1" applyFill="1" applyBorder="1" applyAlignment="1">
      <alignment horizontal="center" vertical="center"/>
    </xf>
    <xf numFmtId="0" fontId="12" fillId="6" borderId="0" xfId="0" applyFont="1" applyFill="1" applyBorder="1" applyAlignment="1">
      <alignment horizontal="center"/>
    </xf>
    <xf numFmtId="15" fontId="12" fillId="6" borderId="0" xfId="0" applyNumberFormat="1" applyFont="1" applyFill="1" applyBorder="1"/>
    <xf numFmtId="15" fontId="36" fillId="8" borderId="28" xfId="0" applyNumberFormat="1" applyFont="1" applyFill="1" applyBorder="1" applyAlignment="1">
      <alignment horizontal="center" vertical="center"/>
    </xf>
    <xf numFmtId="0" fontId="36" fillId="8" borderId="100" xfId="0" applyFont="1" applyFill="1" applyBorder="1" applyAlignment="1">
      <alignment horizontal="center"/>
    </xf>
    <xf numFmtId="0" fontId="36" fillId="8" borderId="64" xfId="0" applyFont="1" applyFill="1" applyBorder="1" applyAlignment="1">
      <alignment wrapText="1"/>
    </xf>
    <xf numFmtId="0" fontId="6" fillId="8" borderId="0" xfId="0" applyFont="1" applyFill="1"/>
    <xf numFmtId="167" fontId="37" fillId="8" borderId="18" xfId="0" applyNumberFormat="1" applyFont="1" applyFill="1" applyBorder="1" applyAlignment="1">
      <alignment horizontal="center" vertical="center"/>
    </xf>
    <xf numFmtId="167" fontId="37" fillId="8" borderId="104" xfId="0" applyNumberFormat="1" applyFont="1" applyFill="1" applyBorder="1" applyAlignment="1">
      <alignment horizontal="center" vertical="center"/>
    </xf>
    <xf numFmtId="15" fontId="6" fillId="8" borderId="0" xfId="0" applyNumberFormat="1" applyFont="1" applyFill="1"/>
    <xf numFmtId="15" fontId="36" fillId="8" borderId="107" xfId="0" applyNumberFormat="1" applyFont="1" applyFill="1" applyBorder="1" applyAlignment="1">
      <alignment horizontal="center" vertical="center"/>
    </xf>
    <xf numFmtId="15" fontId="36" fillId="8" borderId="18" xfId="0" applyNumberFormat="1" applyFont="1" applyFill="1" applyBorder="1" applyAlignment="1">
      <alignment horizontal="center" vertical="center"/>
    </xf>
    <xf numFmtId="0" fontId="36" fillId="8" borderId="101" xfId="0" applyFont="1" applyFill="1" applyBorder="1" applyAlignment="1">
      <alignment horizontal="center"/>
    </xf>
    <xf numFmtId="0" fontId="36" fillId="8" borderId="65" xfId="0" applyFont="1" applyFill="1" applyBorder="1" applyAlignment="1">
      <alignment wrapText="1"/>
    </xf>
    <xf numFmtId="167" fontId="36" fillId="8" borderId="38" xfId="0" applyNumberFormat="1" applyFont="1" applyFill="1" applyBorder="1" applyAlignment="1">
      <alignment horizontal="center" vertical="center"/>
    </xf>
    <xf numFmtId="0" fontId="36" fillId="8" borderId="38" xfId="0" applyFont="1" applyFill="1" applyBorder="1" applyAlignment="1">
      <alignment horizontal="center" vertical="center"/>
    </xf>
    <xf numFmtId="167" fontId="37" fillId="8" borderId="38" xfId="0" applyNumberFormat="1" applyFont="1" applyFill="1" applyBorder="1" applyAlignment="1">
      <alignment horizontal="center" vertical="center"/>
    </xf>
    <xf numFmtId="167" fontId="37" fillId="8" borderId="105" xfId="0" applyNumberFormat="1" applyFont="1" applyFill="1" applyBorder="1" applyAlignment="1">
      <alignment horizontal="center" vertical="center"/>
    </xf>
    <xf numFmtId="15" fontId="36" fillId="8" borderId="108" xfId="0" applyNumberFormat="1" applyFont="1" applyFill="1" applyBorder="1" applyAlignment="1">
      <alignment horizontal="center" vertical="center"/>
    </xf>
    <xf numFmtId="15" fontId="36" fillId="8" borderId="38" xfId="0" applyNumberFormat="1" applyFont="1" applyFill="1" applyBorder="1" applyAlignment="1">
      <alignment horizontal="center" vertical="center"/>
    </xf>
    <xf numFmtId="0" fontId="36" fillId="8" borderId="102" xfId="0" applyFont="1" applyFill="1" applyBorder="1" applyAlignment="1">
      <alignment horizontal="center"/>
    </xf>
    <xf numFmtId="0" fontId="36" fillId="0" borderId="116" xfId="0" applyFont="1" applyFill="1" applyBorder="1" applyAlignment="1">
      <alignment horizontal="center"/>
    </xf>
    <xf numFmtId="167" fontId="36" fillId="0" borderId="116" xfId="0" applyNumberFormat="1" applyFont="1" applyFill="1" applyBorder="1" applyAlignment="1">
      <alignment horizontal="center" vertical="center"/>
    </xf>
    <xf numFmtId="0" fontId="36" fillId="0" borderId="116" xfId="0" applyFont="1" applyFill="1" applyBorder="1" applyAlignment="1">
      <alignment horizontal="center" vertical="center"/>
    </xf>
    <xf numFmtId="167" fontId="37" fillId="0" borderId="116" xfId="0" applyNumberFormat="1" applyFont="1" applyFill="1" applyBorder="1" applyAlignment="1">
      <alignment horizontal="center" vertical="center"/>
    </xf>
    <xf numFmtId="15" fontId="36" fillId="0" borderId="116" xfId="0" applyNumberFormat="1" applyFont="1" applyFill="1" applyBorder="1" applyAlignment="1">
      <alignment horizontal="center" vertical="center"/>
    </xf>
    <xf numFmtId="15" fontId="36" fillId="0" borderId="116" xfId="0" applyNumberFormat="1" applyFont="1" applyFill="1" applyBorder="1" applyAlignment="1">
      <alignment horizontal="center"/>
    </xf>
    <xf numFmtId="0" fontId="36" fillId="0" borderId="116" xfId="0" applyFont="1" applyFill="1" applyBorder="1"/>
    <xf numFmtId="0" fontId="37" fillId="6" borderId="16" xfId="0" applyFont="1" applyFill="1" applyBorder="1" applyAlignment="1">
      <alignment horizontal="center" vertical="center"/>
    </xf>
    <xf numFmtId="0" fontId="38" fillId="6" borderId="12" xfId="0" applyFont="1" applyFill="1" applyBorder="1" applyAlignment="1">
      <alignment horizontal="center" vertical="center"/>
    </xf>
    <xf numFmtId="0" fontId="37" fillId="6" borderId="12" xfId="0" applyFont="1" applyFill="1" applyBorder="1" applyAlignment="1">
      <alignment horizontal="center" vertical="center"/>
    </xf>
    <xf numFmtId="171" fontId="39" fillId="6" borderId="12" xfId="1" applyNumberFormat="1" applyFont="1" applyFill="1" applyBorder="1" applyAlignment="1">
      <alignment horizontal="center" vertical="center"/>
    </xf>
    <xf numFmtId="15" fontId="37" fillId="6" borderId="12" xfId="0" applyNumberFormat="1" applyFont="1" applyFill="1" applyBorder="1" applyAlignment="1">
      <alignment horizontal="center" vertical="center"/>
    </xf>
    <xf numFmtId="15" fontId="37" fillId="6" borderId="109" xfId="0" applyNumberFormat="1" applyFont="1" applyFill="1" applyBorder="1" applyAlignment="1">
      <alignment horizontal="center" vertical="center"/>
    </xf>
    <xf numFmtId="15" fontId="37" fillId="6" borderId="118" xfId="0" applyNumberFormat="1" applyFont="1" applyFill="1" applyBorder="1" applyAlignment="1">
      <alignment horizontal="center" vertical="center"/>
    </xf>
    <xf numFmtId="15" fontId="37" fillId="6" borderId="114" xfId="0" applyNumberFormat="1" applyFont="1" applyFill="1" applyBorder="1" applyAlignment="1">
      <alignment horizontal="center" vertical="center"/>
    </xf>
    <xf numFmtId="15" fontId="37" fillId="6" borderId="113" xfId="0" applyNumberFormat="1" applyFont="1" applyFill="1" applyBorder="1" applyAlignment="1">
      <alignment horizontal="center" vertical="center"/>
    </xf>
    <xf numFmtId="0" fontId="37" fillId="6" borderId="39" xfId="0" applyFont="1" applyFill="1" applyBorder="1" applyAlignment="1">
      <alignment horizontal="center" vertical="center" wrapText="1"/>
    </xf>
    <xf numFmtId="0" fontId="6" fillId="0" borderId="116" xfId="0" applyFont="1" applyFill="1" applyBorder="1"/>
    <xf numFmtId="0" fontId="43" fillId="0" borderId="11" xfId="0" applyFont="1" applyFill="1" applyBorder="1" applyAlignment="1">
      <alignment horizontal="center" vertical="center" textRotation="90" wrapText="1"/>
    </xf>
    <xf numFmtId="0" fontId="42" fillId="0" borderId="12" xfId="0" applyFont="1" applyBorder="1" applyAlignment="1">
      <alignment horizontal="center" vertical="center" wrapText="1"/>
    </xf>
    <xf numFmtId="0" fontId="36" fillId="0" borderId="12" xfId="0" applyFont="1" applyFill="1" applyBorder="1" applyAlignment="1">
      <alignment horizontal="center" vertical="center"/>
    </xf>
    <xf numFmtId="0" fontId="36" fillId="0" borderId="70" xfId="0" applyFont="1" applyFill="1" applyBorder="1" applyAlignment="1">
      <alignment horizontal="center"/>
    </xf>
    <xf numFmtId="167" fontId="36" fillId="0" borderId="70" xfId="0" applyNumberFormat="1" applyFont="1" applyFill="1" applyBorder="1" applyAlignment="1">
      <alignment horizontal="center" vertical="center"/>
    </xf>
    <xf numFmtId="0" fontId="36" fillId="0" borderId="70" xfId="0" applyFont="1" applyFill="1" applyBorder="1" applyAlignment="1">
      <alignment horizontal="center" vertical="center"/>
    </xf>
    <xf numFmtId="167" fontId="37" fillId="0" borderId="70" xfId="0" applyNumberFormat="1" applyFont="1" applyFill="1" applyBorder="1" applyAlignment="1">
      <alignment horizontal="center" vertical="center"/>
    </xf>
    <xf numFmtId="15" fontId="36" fillId="0" borderId="70" xfId="0" applyNumberFormat="1" applyFont="1" applyFill="1" applyBorder="1" applyAlignment="1">
      <alignment horizontal="center" vertical="center"/>
    </xf>
    <xf numFmtId="15" fontId="36" fillId="0" borderId="70" xfId="0" applyNumberFormat="1" applyFont="1" applyFill="1" applyBorder="1" applyAlignment="1">
      <alignment horizontal="center"/>
    </xf>
    <xf numFmtId="0" fontId="36" fillId="0" borderId="70" xfId="0" applyFont="1" applyFill="1" applyBorder="1"/>
    <xf numFmtId="0" fontId="6" fillId="0" borderId="70" xfId="0" applyFont="1" applyFill="1" applyBorder="1"/>
    <xf numFmtId="0" fontId="36" fillId="0" borderId="120" xfId="0" applyFont="1" applyFill="1" applyBorder="1" applyAlignment="1">
      <alignment vertical="center"/>
    </xf>
    <xf numFmtId="0" fontId="42" fillId="0" borderId="113" xfId="0" applyFont="1" applyFill="1" applyBorder="1" applyAlignment="1">
      <alignment horizontal="center"/>
    </xf>
    <xf numFmtId="0" fontId="36" fillId="0" borderId="12" xfId="0" applyFont="1" applyFill="1" applyBorder="1" applyAlignment="1">
      <alignment horizontal="center"/>
    </xf>
    <xf numFmtId="167" fontId="36" fillId="0" borderId="12" xfId="0" applyNumberFormat="1" applyFont="1" applyFill="1" applyBorder="1" applyAlignment="1">
      <alignment horizontal="center" vertical="center"/>
    </xf>
    <xf numFmtId="167" fontId="37" fillId="0" borderId="12" xfId="0" applyNumberFormat="1" applyFont="1" applyFill="1" applyBorder="1" applyAlignment="1">
      <alignment horizontal="center" vertical="center"/>
    </xf>
    <xf numFmtId="167" fontId="37" fillId="0" borderId="109" xfId="0" applyNumberFormat="1" applyFont="1" applyFill="1" applyBorder="1" applyAlignment="1">
      <alignment horizontal="center" vertical="center"/>
    </xf>
    <xf numFmtId="15" fontId="23" fillId="0" borderId="113" xfId="0" applyNumberFormat="1" applyFont="1" applyFill="1" applyBorder="1"/>
    <xf numFmtId="15" fontId="42" fillId="0" borderId="12" xfId="0" applyNumberFormat="1" applyFont="1" applyFill="1" applyBorder="1" applyAlignment="1">
      <alignment horizontal="center" vertical="center"/>
    </xf>
    <xf numFmtId="15" fontId="36" fillId="0" borderId="113" xfId="0" applyNumberFormat="1" applyFont="1" applyFill="1" applyBorder="1" applyAlignment="1">
      <alignment horizontal="center" vertical="center"/>
    </xf>
    <xf numFmtId="15" fontId="36" fillId="0" borderId="12" xfId="0" applyNumberFormat="1" applyFont="1" applyFill="1" applyBorder="1" applyAlignment="1">
      <alignment horizontal="center" vertical="center"/>
    </xf>
    <xf numFmtId="15" fontId="36" fillId="0" borderId="12" xfId="0" applyNumberFormat="1" applyFont="1" applyFill="1" applyBorder="1" applyAlignment="1">
      <alignment horizontal="center"/>
    </xf>
    <xf numFmtId="0" fontId="36" fillId="0" borderId="12" xfId="0" applyFont="1" applyFill="1" applyBorder="1"/>
    <xf numFmtId="0" fontId="36" fillId="0" borderId="109" xfId="0" applyFont="1" applyFill="1" applyBorder="1" applyAlignment="1">
      <alignment horizontal="center"/>
    </xf>
    <xf numFmtId="0" fontId="6" fillId="0" borderId="0" xfId="0" applyFont="1" applyFill="1" applyBorder="1"/>
    <xf numFmtId="0" fontId="23" fillId="0" borderId="8" xfId="0" applyFont="1" applyFill="1" applyBorder="1" applyAlignment="1">
      <alignment horizontal="center" vertical="center" wrapText="1"/>
    </xf>
    <xf numFmtId="0" fontId="6" fillId="0" borderId="61" xfId="0" applyFont="1" applyFill="1" applyBorder="1"/>
    <xf numFmtId="166" fontId="12" fillId="4" borderId="20" xfId="3" applyNumberFormat="1" applyFont="1" applyFill="1" applyBorder="1" applyAlignment="1">
      <alignment horizontal="center" vertical="center"/>
    </xf>
    <xf numFmtId="167" fontId="12" fillId="4" borderId="20" xfId="0" applyNumberFormat="1" applyFont="1" applyFill="1" applyBorder="1" applyAlignment="1">
      <alignment horizontal="center" vertical="center"/>
    </xf>
    <xf numFmtId="15" fontId="12" fillId="4" borderId="52" xfId="0" applyNumberFormat="1" applyFont="1" applyFill="1" applyBorder="1" applyAlignment="1">
      <alignment horizontal="center" vertical="center"/>
    </xf>
    <xf numFmtId="0" fontId="6" fillId="4" borderId="0" xfId="0" applyFont="1" applyFill="1"/>
    <xf numFmtId="0" fontId="17" fillId="4" borderId="0" xfId="0" applyFont="1" applyFill="1"/>
    <xf numFmtId="0" fontId="12" fillId="4" borderId="22" xfId="0" applyFont="1" applyFill="1" applyBorder="1" applyAlignment="1">
      <alignment horizontal="center" vertical="center"/>
    </xf>
    <xf numFmtId="166" fontId="12" fillId="4" borderId="22" xfId="3" applyNumberFormat="1" applyFont="1" applyFill="1" applyBorder="1" applyAlignment="1">
      <alignment horizontal="center" vertical="top"/>
    </xf>
    <xf numFmtId="0" fontId="12" fillId="4" borderId="22" xfId="0" applyFont="1" applyFill="1" applyBorder="1"/>
    <xf numFmtId="3" fontId="12" fillId="4" borderId="22" xfId="0" applyNumberFormat="1" applyFont="1" applyFill="1" applyBorder="1" applyAlignment="1">
      <alignment horizontal="center" vertical="center"/>
    </xf>
    <xf numFmtId="15" fontId="12" fillId="4" borderId="22" xfId="0" applyNumberFormat="1" applyFont="1" applyFill="1" applyBorder="1" applyAlignment="1">
      <alignment horizontal="center" vertical="center"/>
    </xf>
    <xf numFmtId="172" fontId="12" fillId="4" borderId="22" xfId="0" applyNumberFormat="1" applyFont="1" applyFill="1" applyBorder="1" applyAlignment="1">
      <alignment horizontal="center" vertical="center"/>
    </xf>
    <xf numFmtId="172" fontId="12" fillId="4" borderId="30" xfId="0" applyNumberFormat="1" applyFont="1" applyFill="1" applyBorder="1" applyAlignment="1">
      <alignment horizontal="center" vertical="center"/>
    </xf>
    <xf numFmtId="166" fontId="12" fillId="4" borderId="24" xfId="3" applyNumberFormat="1" applyFont="1" applyFill="1" applyBorder="1" applyAlignment="1">
      <alignment horizontal="center" vertical="top"/>
    </xf>
    <xf numFmtId="0" fontId="12" fillId="4" borderId="24" xfId="0" applyFont="1" applyFill="1" applyBorder="1"/>
    <xf numFmtId="15" fontId="12" fillId="4" borderId="24" xfId="0" applyNumberFormat="1" applyFont="1" applyFill="1" applyBorder="1"/>
    <xf numFmtId="0" fontId="12" fillId="4" borderId="24" xfId="0" applyNumberFormat="1" applyFont="1" applyFill="1" applyBorder="1" applyAlignment="1">
      <alignment horizontal="center" vertical="center"/>
    </xf>
    <xf numFmtId="15" fontId="12" fillId="4" borderId="24" xfId="0" applyNumberFormat="1" applyFont="1" applyFill="1" applyBorder="1" applyAlignment="1">
      <alignment horizontal="center" vertical="center"/>
    </xf>
    <xf numFmtId="0" fontId="12" fillId="4" borderId="24" xfId="0" applyFont="1" applyFill="1" applyBorder="1" applyAlignment="1">
      <alignment horizontal="center" vertical="center"/>
    </xf>
    <xf numFmtId="172" fontId="12" fillId="4" borderId="24" xfId="0" applyNumberFormat="1" applyFont="1" applyFill="1" applyBorder="1" applyAlignment="1">
      <alignment horizontal="center" vertical="center"/>
    </xf>
    <xf numFmtId="172" fontId="12" fillId="4" borderId="46" xfId="0" applyNumberFormat="1" applyFont="1" applyFill="1" applyBorder="1" applyAlignment="1">
      <alignment horizontal="center" vertical="center"/>
    </xf>
    <xf numFmtId="0" fontId="12" fillId="4" borderId="20" xfId="0" applyFont="1" applyFill="1" applyBorder="1" applyAlignment="1">
      <alignment horizontal="center" vertical="center"/>
    </xf>
    <xf numFmtId="167" fontId="12" fillId="4" borderId="3" xfId="0" applyNumberFormat="1" applyFont="1" applyFill="1" applyBorder="1" applyAlignment="1">
      <alignment horizontal="center" vertical="center"/>
    </xf>
    <xf numFmtId="15" fontId="12" fillId="4" borderId="20" xfId="0" applyNumberFormat="1" applyFont="1" applyFill="1" applyBorder="1" applyAlignment="1">
      <alignment horizontal="center" vertical="center"/>
    </xf>
    <xf numFmtId="3" fontId="12" fillId="4" borderId="20" xfId="0" applyNumberFormat="1" applyFont="1" applyFill="1" applyBorder="1" applyAlignment="1">
      <alignment horizontal="center" vertical="center"/>
    </xf>
    <xf numFmtId="167" fontId="12" fillId="4" borderId="22" xfId="0" applyNumberFormat="1" applyFont="1" applyFill="1" applyBorder="1" applyAlignment="1">
      <alignment horizontal="center" vertical="center"/>
    </xf>
    <xf numFmtId="1" fontId="17" fillId="4" borderId="56" xfId="16" quotePrefix="1" applyNumberFormat="1" applyFont="1" applyFill="1" applyBorder="1" applyAlignment="1">
      <alignment horizontal="center" vertical="center"/>
    </xf>
    <xf numFmtId="49" fontId="17" fillId="4" borderId="1" xfId="0" applyNumberFormat="1" applyFont="1" applyFill="1" applyBorder="1" applyAlignment="1">
      <alignment horizontal="center" vertical="center"/>
    </xf>
    <xf numFmtId="169" fontId="45" fillId="4" borderId="6" xfId="1" applyNumberFormat="1" applyFont="1" applyFill="1" applyBorder="1" applyAlignment="1">
      <alignment horizontal="center" vertical="center" wrapText="1"/>
    </xf>
    <xf numFmtId="0" fontId="36" fillId="0" borderId="60" xfId="0" applyFont="1" applyFill="1" applyBorder="1" applyAlignment="1">
      <alignment horizontal="center" vertical="center"/>
    </xf>
    <xf numFmtId="167" fontId="36" fillId="0" borderId="60" xfId="0" applyNumberFormat="1" applyFont="1" applyFill="1" applyBorder="1" applyAlignment="1">
      <alignment horizontal="center" vertical="center"/>
    </xf>
    <xf numFmtId="168" fontId="36" fillId="0" borderId="22" xfId="0" applyNumberFormat="1" applyFont="1" applyFill="1" applyBorder="1" applyAlignment="1">
      <alignment horizontal="center" vertical="center"/>
    </xf>
    <xf numFmtId="168" fontId="36" fillId="8" borderId="28" xfId="0" applyNumberFormat="1" applyFont="1" applyFill="1" applyBorder="1" applyAlignment="1">
      <alignment horizontal="center"/>
    </xf>
    <xf numFmtId="168" fontId="36" fillId="8" borderId="18" xfId="0" applyNumberFormat="1" applyFont="1" applyFill="1" applyBorder="1" applyAlignment="1">
      <alignment horizontal="center" vertical="center"/>
    </xf>
    <xf numFmtId="168" fontId="36" fillId="8" borderId="18" xfId="0" applyNumberFormat="1" applyFont="1" applyFill="1" applyBorder="1" applyAlignment="1">
      <alignment horizontal="center"/>
    </xf>
    <xf numFmtId="168" fontId="36" fillId="8" borderId="18" xfId="0" applyNumberFormat="1" applyFont="1" applyFill="1" applyBorder="1"/>
    <xf numFmtId="168" fontId="36" fillId="8" borderId="38" xfId="0" applyNumberFormat="1" applyFont="1" applyFill="1" applyBorder="1" applyAlignment="1">
      <alignment horizontal="center"/>
    </xf>
    <xf numFmtId="166" fontId="12" fillId="8" borderId="20" xfId="3" applyNumberFormat="1" applyFont="1" applyFill="1" applyBorder="1" applyAlignment="1">
      <alignment horizontal="center" vertical="top"/>
    </xf>
    <xf numFmtId="166" fontId="32" fillId="8" borderId="20" xfId="3" applyNumberFormat="1" applyFont="1" applyFill="1" applyBorder="1" applyAlignment="1">
      <alignment horizontal="center" vertical="top"/>
    </xf>
    <xf numFmtId="0" fontId="32" fillId="8" borderId="20" xfId="0" applyFont="1" applyFill="1" applyBorder="1"/>
    <xf numFmtId="167" fontId="32" fillId="8" borderId="20" xfId="0" applyNumberFormat="1" applyFont="1" applyFill="1" applyBorder="1" applyAlignment="1">
      <alignment horizontal="center" vertical="top"/>
    </xf>
    <xf numFmtId="15" fontId="32" fillId="8" borderId="28" xfId="0" applyNumberFormat="1" applyFont="1" applyFill="1" applyBorder="1" applyAlignment="1">
      <alignment horizontal="center" vertical="center"/>
    </xf>
    <xf numFmtId="167" fontId="32" fillId="8" borderId="28" xfId="0" applyNumberFormat="1" applyFont="1" applyFill="1" applyBorder="1" applyAlignment="1">
      <alignment horizontal="center" vertical="center"/>
    </xf>
    <xf numFmtId="172" fontId="32" fillId="8" borderId="28" xfId="0" applyNumberFormat="1" applyFont="1" applyFill="1" applyBorder="1" applyAlignment="1">
      <alignment horizontal="center"/>
    </xf>
    <xf numFmtId="167" fontId="12" fillId="8" borderId="20" xfId="0" applyNumberFormat="1" applyFont="1" applyFill="1" applyBorder="1" applyAlignment="1">
      <alignment horizontal="center" vertical="center"/>
    </xf>
    <xf numFmtId="167" fontId="12" fillId="8" borderId="20" xfId="0" applyNumberFormat="1" applyFont="1" applyFill="1" applyBorder="1" applyAlignment="1">
      <alignment horizontal="center" vertical="top"/>
    </xf>
    <xf numFmtId="3" fontId="12" fillId="8" borderId="35" xfId="0" applyNumberFormat="1" applyFont="1" applyFill="1" applyBorder="1" applyAlignment="1">
      <alignment horizontal="center" vertical="center"/>
    </xf>
    <xf numFmtId="15" fontId="12" fillId="8" borderId="35" xfId="0" applyNumberFormat="1" applyFont="1" applyFill="1" applyBorder="1" applyAlignment="1">
      <alignment horizontal="center" vertical="center"/>
    </xf>
    <xf numFmtId="0" fontId="12" fillId="8" borderId="35" xfId="0" applyFont="1" applyFill="1" applyBorder="1" applyAlignment="1">
      <alignment horizontal="center" vertical="center"/>
    </xf>
    <xf numFmtId="0" fontId="12" fillId="8" borderId="35" xfId="0" applyFont="1" applyFill="1" applyBorder="1" applyAlignment="1">
      <alignment horizontal="center" vertical="center" wrapText="1"/>
    </xf>
    <xf numFmtId="15" fontId="12" fillId="8" borderId="53" xfId="0" applyNumberFormat="1" applyFont="1" applyFill="1" applyBorder="1" applyAlignment="1">
      <alignment horizontal="center" vertical="center"/>
    </xf>
    <xf numFmtId="0" fontId="12" fillId="8" borderId="42" xfId="0" applyFont="1" applyFill="1" applyBorder="1" applyAlignment="1">
      <alignment horizontal="center"/>
    </xf>
    <xf numFmtId="166" fontId="12" fillId="8" borderId="22" xfId="3" applyNumberFormat="1" applyFont="1" applyFill="1" applyBorder="1" applyAlignment="1">
      <alignment horizontal="center" vertical="top"/>
    </xf>
    <xf numFmtId="0" fontId="12" fillId="8" borderId="22" xfId="0" applyFont="1" applyFill="1" applyBorder="1"/>
    <xf numFmtId="167" fontId="12" fillId="8" borderId="22" xfId="0" applyNumberFormat="1" applyFont="1" applyFill="1" applyBorder="1" applyAlignment="1">
      <alignment horizontal="center" vertical="top"/>
    </xf>
    <xf numFmtId="3" fontId="12" fillId="8" borderId="22" xfId="0" applyNumberFormat="1" applyFont="1" applyFill="1" applyBorder="1" applyAlignment="1">
      <alignment horizontal="center" vertical="center"/>
    </xf>
    <xf numFmtId="15" fontId="12" fillId="8" borderId="22" xfId="0" applyNumberFormat="1" applyFont="1" applyFill="1" applyBorder="1" applyAlignment="1">
      <alignment horizontal="center" vertical="center"/>
    </xf>
    <xf numFmtId="0" fontId="12" fillId="8" borderId="22" xfId="0" applyFont="1" applyFill="1" applyBorder="1" applyAlignment="1">
      <alignment horizontal="center" vertical="center"/>
    </xf>
    <xf numFmtId="172" fontId="12" fillId="8" borderId="30" xfId="0" applyNumberFormat="1" applyFont="1" applyFill="1" applyBorder="1" applyAlignment="1">
      <alignment horizontal="center" vertical="center"/>
    </xf>
    <xf numFmtId="0" fontId="12" fillId="8" borderId="26" xfId="0" applyFont="1" applyFill="1" applyBorder="1" applyAlignment="1">
      <alignment horizontal="center"/>
    </xf>
    <xf numFmtId="166" fontId="12" fillId="8" borderId="31" xfId="3" applyNumberFormat="1" applyFont="1" applyFill="1" applyBorder="1" applyAlignment="1">
      <alignment horizontal="center" vertical="top"/>
    </xf>
    <xf numFmtId="0" fontId="12" fillId="8" borderId="31" xfId="0" applyFont="1" applyFill="1" applyBorder="1"/>
    <xf numFmtId="167" fontId="12" fillId="8" borderId="31" xfId="0" applyNumberFormat="1" applyFont="1" applyFill="1" applyBorder="1" applyAlignment="1">
      <alignment horizontal="center" vertical="top"/>
    </xf>
    <xf numFmtId="0" fontId="12" fillId="8" borderId="24" xfId="0" applyNumberFormat="1" applyFont="1" applyFill="1" applyBorder="1" applyAlignment="1">
      <alignment horizontal="center" vertical="center"/>
    </xf>
    <xf numFmtId="15" fontId="12" fillId="8" borderId="24" xfId="0" applyNumberFormat="1" applyFont="1" applyFill="1" applyBorder="1" applyAlignment="1">
      <alignment horizontal="center" vertical="center"/>
    </xf>
    <xf numFmtId="0" fontId="12" fillId="8" borderId="24" xfId="0" applyFont="1" applyFill="1" applyBorder="1" applyAlignment="1">
      <alignment horizontal="center" vertical="center"/>
    </xf>
    <xf numFmtId="0" fontId="12" fillId="8" borderId="24" xfId="0" applyFont="1" applyFill="1" applyBorder="1" applyAlignment="1">
      <alignment horizontal="center" vertical="center" wrapText="1"/>
    </xf>
    <xf numFmtId="172" fontId="12" fillId="8" borderId="46" xfId="0" applyNumberFormat="1" applyFont="1" applyFill="1" applyBorder="1" applyAlignment="1">
      <alignment horizontal="center" vertical="center"/>
    </xf>
    <xf numFmtId="0" fontId="12" fillId="8" borderId="27" xfId="0" applyFont="1" applyFill="1" applyBorder="1" applyAlignment="1">
      <alignment horizontal="center"/>
    </xf>
    <xf numFmtId="1" fontId="17" fillId="3" borderId="56" xfId="16" quotePrefix="1" applyNumberFormat="1" applyFont="1" applyFill="1" applyBorder="1" applyAlignment="1">
      <alignment horizontal="center" vertical="center"/>
    </xf>
    <xf numFmtId="0" fontId="12" fillId="0" borderId="130" xfId="0" applyFont="1" applyFill="1" applyBorder="1" applyAlignment="1">
      <alignment horizontal="center"/>
    </xf>
    <xf numFmtId="166" fontId="12" fillId="0" borderId="130" xfId="3" applyNumberFormat="1" applyFont="1" applyFill="1" applyBorder="1" applyAlignment="1">
      <alignment horizontal="center" vertical="top"/>
    </xf>
    <xf numFmtId="0" fontId="12" fillId="0" borderId="130" xfId="0" applyFont="1" applyFill="1" applyBorder="1"/>
    <xf numFmtId="15" fontId="12" fillId="0" borderId="130" xfId="0" applyNumberFormat="1" applyFont="1" applyFill="1" applyBorder="1" applyAlignment="1">
      <alignment horizontal="center" vertical="center"/>
    </xf>
    <xf numFmtId="15" fontId="12" fillId="0" borderId="130" xfId="0" applyNumberFormat="1" applyFont="1" applyFill="1" applyBorder="1"/>
    <xf numFmtId="0" fontId="12" fillId="0" borderId="134" xfId="0" applyFont="1" applyFill="1" applyBorder="1" applyAlignment="1">
      <alignment horizontal="center"/>
    </xf>
    <xf numFmtId="166" fontId="12" fillId="0" borderId="61" xfId="3" applyNumberFormat="1" applyFont="1" applyFill="1" applyBorder="1" applyAlignment="1">
      <alignment horizontal="center" vertical="top"/>
    </xf>
    <xf numFmtId="0" fontId="12" fillId="0" borderId="61" xfId="0" applyFont="1" applyFill="1" applyBorder="1"/>
    <xf numFmtId="15" fontId="12" fillId="0" borderId="61" xfId="0" applyNumberFormat="1" applyFont="1" applyFill="1" applyBorder="1" applyAlignment="1">
      <alignment horizontal="center" vertical="center"/>
    </xf>
    <xf numFmtId="15" fontId="12" fillId="0" borderId="61" xfId="0" applyNumberFormat="1" applyFont="1" applyFill="1" applyBorder="1"/>
    <xf numFmtId="3" fontId="12" fillId="0" borderId="61" xfId="0" applyNumberFormat="1" applyFont="1" applyFill="1" applyBorder="1" applyAlignment="1">
      <alignment horizontal="center" vertical="center"/>
    </xf>
    <xf numFmtId="0" fontId="12" fillId="0" borderId="61" xfId="0" applyFont="1" applyFill="1" applyBorder="1" applyAlignment="1">
      <alignment horizontal="center" vertical="center"/>
    </xf>
    <xf numFmtId="172" fontId="12" fillId="0" borderId="61" xfId="0" applyNumberFormat="1" applyFont="1" applyFill="1" applyBorder="1" applyAlignment="1">
      <alignment horizontal="center" vertical="center"/>
    </xf>
    <xf numFmtId="0" fontId="17" fillId="0" borderId="61" xfId="0" applyFont="1" applyFill="1" applyBorder="1"/>
    <xf numFmtId="172" fontId="12" fillId="0" borderId="70" xfId="0" applyNumberFormat="1" applyFont="1" applyFill="1" applyBorder="1" applyAlignment="1">
      <alignment horizontal="center" vertical="center"/>
    </xf>
    <xf numFmtId="0" fontId="12" fillId="0" borderId="140" xfId="0" applyFont="1" applyFill="1" applyBorder="1" applyAlignment="1">
      <alignment horizontal="center" vertical="center" wrapText="1"/>
    </xf>
    <xf numFmtId="0" fontId="12" fillId="0" borderId="140" xfId="0" applyFont="1" applyFill="1" applyBorder="1" applyAlignment="1">
      <alignment horizontal="center" vertical="center"/>
    </xf>
    <xf numFmtId="166" fontId="12" fillId="0" borderId="140" xfId="3" applyNumberFormat="1" applyFont="1" applyFill="1" applyBorder="1" applyAlignment="1">
      <alignment horizontal="center" vertical="center"/>
    </xf>
    <xf numFmtId="167" fontId="12" fillId="0" borderId="140" xfId="0" applyNumberFormat="1" applyFont="1" applyFill="1" applyBorder="1" applyAlignment="1">
      <alignment horizontal="center" vertical="center"/>
    </xf>
    <xf numFmtId="15" fontId="32" fillId="0" borderId="140" xfId="0" applyNumberFormat="1" applyFont="1" applyFill="1" applyBorder="1" applyAlignment="1">
      <alignment horizontal="center" vertical="center"/>
    </xf>
    <xf numFmtId="167" fontId="32" fillId="0" borderId="140" xfId="0" applyNumberFormat="1" applyFont="1" applyFill="1" applyBorder="1" applyAlignment="1">
      <alignment horizontal="center" vertical="center"/>
    </xf>
    <xf numFmtId="3" fontId="12" fillId="0" borderId="140" xfId="0" applyNumberFormat="1" applyFont="1" applyFill="1" applyBorder="1" applyAlignment="1">
      <alignment horizontal="center" vertical="center"/>
    </xf>
    <xf numFmtId="15" fontId="12" fillId="0" borderId="140" xfId="0" applyNumberFormat="1" applyFont="1" applyFill="1" applyBorder="1" applyAlignment="1">
      <alignment horizontal="center" vertical="center"/>
    </xf>
    <xf numFmtId="0" fontId="12" fillId="0" borderId="140" xfId="0" applyFont="1" applyFill="1" applyBorder="1" applyAlignment="1">
      <alignment horizontal="center"/>
    </xf>
    <xf numFmtId="0" fontId="6" fillId="0" borderId="140" xfId="0" applyFont="1" applyFill="1" applyBorder="1" applyAlignment="1">
      <alignment horizontal="center" vertical="center"/>
    </xf>
    <xf numFmtId="0" fontId="17" fillId="0" borderId="140" xfId="0" applyFont="1" applyFill="1" applyBorder="1" applyAlignment="1">
      <alignment horizontal="center" vertical="center"/>
    </xf>
    <xf numFmtId="1" fontId="12" fillId="0" borderId="140" xfId="0" applyNumberFormat="1" applyFont="1" applyFill="1" applyBorder="1" applyAlignment="1">
      <alignment horizontal="center" vertical="center"/>
    </xf>
    <xf numFmtId="0" fontId="32" fillId="0" borderId="140" xfId="0" applyFont="1" applyFill="1" applyBorder="1" applyAlignment="1">
      <alignment horizontal="center" vertical="center" wrapText="1"/>
    </xf>
    <xf numFmtId="0" fontId="47" fillId="9" borderId="2" xfId="0" applyFont="1" applyFill="1" applyBorder="1" applyAlignment="1">
      <alignment horizontal="center"/>
    </xf>
    <xf numFmtId="0" fontId="47" fillId="9" borderId="11" xfId="0" applyFont="1" applyFill="1" applyBorder="1" applyAlignment="1">
      <alignment horizontal="center" vertical="center"/>
    </xf>
    <xf numFmtId="167" fontId="47" fillId="9" borderId="11" xfId="0" applyNumberFormat="1" applyFont="1" applyFill="1" applyBorder="1" applyAlignment="1">
      <alignment horizontal="center" vertical="center"/>
    </xf>
    <xf numFmtId="0" fontId="47" fillId="9" borderId="3" xfId="0" applyFont="1" applyFill="1" applyBorder="1" applyAlignment="1">
      <alignment horizontal="center" vertical="center"/>
    </xf>
    <xf numFmtId="167" fontId="47" fillId="9" borderId="3" xfId="0" applyNumberFormat="1" applyFont="1" applyFill="1" applyBorder="1" applyAlignment="1">
      <alignment horizontal="center" vertical="center"/>
    </xf>
    <xf numFmtId="167" fontId="47" fillId="9" borderId="17" xfId="0" applyNumberFormat="1" applyFont="1" applyFill="1" applyBorder="1" applyAlignment="1">
      <alignment horizontal="center" vertical="center"/>
    </xf>
    <xf numFmtId="167" fontId="47" fillId="9" borderId="121" xfId="0" applyNumberFormat="1" applyFont="1" applyFill="1" applyBorder="1" applyAlignment="1">
      <alignment horizontal="center" vertical="center"/>
    </xf>
    <xf numFmtId="167" fontId="47" fillId="9" borderId="122" xfId="0" applyNumberFormat="1" applyFont="1" applyFill="1" applyBorder="1" applyAlignment="1">
      <alignment horizontal="center" vertical="center"/>
    </xf>
    <xf numFmtId="167" fontId="47" fillId="9" borderId="117" xfId="0" applyNumberFormat="1" applyFont="1" applyFill="1" applyBorder="1" applyAlignment="1">
      <alignment horizontal="center" vertical="center"/>
    </xf>
    <xf numFmtId="0" fontId="47" fillId="9" borderId="11" xfId="0" applyFont="1" applyFill="1" applyBorder="1" applyAlignment="1">
      <alignment horizontal="center"/>
    </xf>
    <xf numFmtId="167" fontId="48" fillId="9" borderId="11" xfId="0" applyNumberFormat="1" applyFont="1" applyFill="1" applyBorder="1" applyAlignment="1">
      <alignment horizontal="center" vertical="top"/>
    </xf>
    <xf numFmtId="0" fontId="44" fillId="9" borderId="0" xfId="0" applyFont="1" applyFill="1"/>
    <xf numFmtId="0" fontId="47" fillId="9" borderId="61" xfId="0" applyFont="1" applyFill="1" applyBorder="1" applyAlignment="1">
      <alignment horizontal="center"/>
    </xf>
    <xf numFmtId="0" fontId="47" fillId="9" borderId="61" xfId="0" applyFont="1" applyFill="1" applyBorder="1" applyAlignment="1">
      <alignment horizontal="center" vertical="center"/>
    </xf>
    <xf numFmtId="167" fontId="47" fillId="9" borderId="61" xfId="0" applyNumberFormat="1" applyFont="1" applyFill="1" applyBorder="1" applyAlignment="1">
      <alignment horizontal="center" vertical="center"/>
    </xf>
    <xf numFmtId="15" fontId="44" fillId="9" borderId="61" xfId="0" applyNumberFormat="1" applyFont="1" applyFill="1" applyBorder="1"/>
    <xf numFmtId="167" fontId="47" fillId="9" borderId="133" xfId="0" applyNumberFormat="1" applyFont="1" applyFill="1" applyBorder="1" applyAlignment="1">
      <alignment horizontal="center" vertical="center"/>
    </xf>
    <xf numFmtId="167" fontId="47" fillId="9" borderId="35" xfId="0" applyNumberFormat="1" applyFont="1" applyFill="1" applyBorder="1" applyAlignment="1">
      <alignment horizontal="center" vertical="center"/>
    </xf>
    <xf numFmtId="4" fontId="47" fillId="9" borderId="61" xfId="0" applyNumberFormat="1" applyFont="1" applyFill="1" applyBorder="1" applyAlignment="1">
      <alignment horizontal="center" vertical="center"/>
    </xf>
    <xf numFmtId="4" fontId="47" fillId="9" borderId="61" xfId="0" applyNumberFormat="1" applyFont="1" applyFill="1" applyBorder="1" applyAlignment="1">
      <alignment horizontal="center"/>
    </xf>
    <xf numFmtId="167" fontId="48" fillId="9" borderId="61" xfId="0" applyNumberFormat="1" applyFont="1" applyFill="1" applyBorder="1" applyAlignment="1">
      <alignment horizontal="center" vertical="top"/>
    </xf>
    <xf numFmtId="0" fontId="44" fillId="9" borderId="61" xfId="0" applyFont="1" applyFill="1" applyBorder="1"/>
    <xf numFmtId="0" fontId="47" fillId="9" borderId="16" xfId="0" applyFont="1" applyFill="1" applyBorder="1" applyAlignment="1">
      <alignment horizontal="center"/>
    </xf>
    <xf numFmtId="0" fontId="47" fillId="9" borderId="12" xfId="0" applyFont="1" applyFill="1" applyBorder="1" applyAlignment="1">
      <alignment horizontal="center" vertical="center"/>
    </xf>
    <xf numFmtId="167" fontId="47" fillId="9" borderId="12" xfId="0" applyNumberFormat="1" applyFont="1" applyFill="1" applyBorder="1" applyAlignment="1">
      <alignment horizontal="center" vertical="center"/>
    </xf>
    <xf numFmtId="167" fontId="47" fillId="9" borderId="53" xfId="0" applyNumberFormat="1" applyFont="1" applyFill="1" applyBorder="1" applyAlignment="1">
      <alignment horizontal="center" vertical="center"/>
    </xf>
    <xf numFmtId="167" fontId="47" fillId="9" borderId="131" xfId="0" applyNumberFormat="1" applyFont="1" applyFill="1" applyBorder="1" applyAlignment="1">
      <alignment horizontal="center" vertical="center"/>
    </xf>
    <xf numFmtId="167" fontId="47" fillId="9" borderId="132" xfId="0" applyNumberFormat="1" applyFont="1" applyFill="1" applyBorder="1" applyAlignment="1">
      <alignment horizontal="center" vertical="center"/>
    </xf>
    <xf numFmtId="4" fontId="47" fillId="9" borderId="11" xfId="0" applyNumberFormat="1" applyFont="1" applyFill="1" applyBorder="1" applyAlignment="1">
      <alignment horizontal="center" vertical="center"/>
    </xf>
    <xf numFmtId="4" fontId="47" fillId="9" borderId="11" xfId="0" applyNumberFormat="1" applyFont="1" applyFill="1" applyBorder="1" applyAlignment="1">
      <alignment horizontal="center"/>
    </xf>
    <xf numFmtId="168" fontId="12" fillId="8" borderId="35" xfId="0" applyNumberFormat="1" applyFont="1" applyFill="1" applyBorder="1" applyAlignment="1">
      <alignment horizontal="center" vertical="center"/>
    </xf>
    <xf numFmtId="168" fontId="12" fillId="8" borderId="22" xfId="0" applyNumberFormat="1" applyFont="1" applyFill="1" applyBorder="1" applyAlignment="1">
      <alignment horizontal="center" vertical="center"/>
    </xf>
    <xf numFmtId="168" fontId="12" fillId="0" borderId="24" xfId="0" applyNumberFormat="1" applyFont="1" applyFill="1" applyBorder="1" applyAlignment="1">
      <alignment horizontal="center" vertical="center"/>
    </xf>
    <xf numFmtId="0" fontId="12" fillId="0" borderId="70" xfId="0" applyFont="1" applyFill="1" applyBorder="1" applyAlignment="1">
      <alignment horizontal="center" vertical="center" wrapText="1"/>
    </xf>
    <xf numFmtId="0" fontId="12" fillId="4" borderId="2" xfId="0" applyFont="1" applyFill="1" applyBorder="1" applyAlignment="1">
      <alignment vertical="center"/>
    </xf>
    <xf numFmtId="166" fontId="12" fillId="0" borderId="70" xfId="3" applyNumberFormat="1" applyFont="1" applyFill="1" applyBorder="1" applyAlignment="1">
      <alignment horizontal="center" vertical="center"/>
    </xf>
    <xf numFmtId="15" fontId="6" fillId="0" borderId="70" xfId="0" applyNumberFormat="1" applyFont="1" applyFill="1" applyBorder="1"/>
    <xf numFmtId="0" fontId="12" fillId="0" borderId="70" xfId="0" applyNumberFormat="1" applyFont="1" applyFill="1" applyBorder="1" applyAlignment="1">
      <alignment horizontal="center" vertical="center"/>
    </xf>
    <xf numFmtId="172" fontId="12" fillId="0" borderId="11" xfId="0" applyNumberFormat="1" applyFont="1" applyFill="1" applyBorder="1" applyAlignment="1">
      <alignment horizontal="center" vertical="center"/>
    </xf>
    <xf numFmtId="0" fontId="12" fillId="4" borderId="61" xfId="0" applyFont="1" applyFill="1" applyBorder="1" applyAlignment="1">
      <alignment horizontal="center"/>
    </xf>
    <xf numFmtId="166" fontId="12" fillId="4" borderId="61" xfId="3" applyNumberFormat="1" applyFont="1" applyFill="1" applyBorder="1" applyAlignment="1">
      <alignment horizontal="center" vertical="top"/>
    </xf>
    <xf numFmtId="0" fontId="12" fillId="4" borderId="61" xfId="0" applyFont="1" applyFill="1" applyBorder="1"/>
    <xf numFmtId="15" fontId="12" fillId="4" borderId="61" xfId="0" applyNumberFormat="1" applyFont="1" applyFill="1" applyBorder="1" applyAlignment="1">
      <alignment horizontal="center" vertical="center"/>
    </xf>
    <xf numFmtId="15" fontId="12" fillId="4" borderId="61" xfId="0" applyNumberFormat="1" applyFont="1" applyFill="1" applyBorder="1"/>
    <xf numFmtId="3" fontId="12" fillId="4" borderId="61" xfId="0" applyNumberFormat="1" applyFont="1" applyFill="1" applyBorder="1" applyAlignment="1">
      <alignment horizontal="center" vertical="center"/>
    </xf>
    <xf numFmtId="0" fontId="12" fillId="4" borderId="61" xfId="0" applyFont="1" applyFill="1" applyBorder="1" applyAlignment="1">
      <alignment horizontal="center" vertical="center"/>
    </xf>
    <xf numFmtId="172" fontId="12" fillId="4" borderId="61" xfId="0" applyNumberFormat="1" applyFont="1" applyFill="1" applyBorder="1" applyAlignment="1">
      <alignment horizontal="center" vertical="center"/>
    </xf>
    <xf numFmtId="49" fontId="17" fillId="8" borderId="1" xfId="0" applyNumberFormat="1" applyFont="1" applyFill="1" applyBorder="1" applyAlignment="1">
      <alignment horizontal="center" vertical="center"/>
    </xf>
    <xf numFmtId="0" fontId="11" fillId="8" borderId="1" xfId="0" applyFont="1" applyFill="1" applyBorder="1" applyAlignment="1">
      <alignment vertical="center" wrapText="1"/>
    </xf>
    <xf numFmtId="168" fontId="6" fillId="8" borderId="1" xfId="16" applyNumberFormat="1" applyFont="1" applyFill="1" applyBorder="1" applyAlignment="1">
      <alignment horizontal="center" vertical="center" wrapText="1"/>
    </xf>
    <xf numFmtId="168" fontId="6" fillId="8" borderId="1" xfId="0" applyNumberFormat="1" applyFont="1" applyFill="1" applyBorder="1" applyAlignment="1">
      <alignment horizontal="center" vertical="center" wrapText="1"/>
    </xf>
    <xf numFmtId="168" fontId="6" fillId="8" borderId="57" xfId="0" applyNumberFormat="1" applyFont="1" applyFill="1" applyBorder="1" applyAlignment="1">
      <alignment horizontal="center" vertical="center" wrapText="1"/>
    </xf>
    <xf numFmtId="168" fontId="49" fillId="0" borderId="57" xfId="0" applyNumberFormat="1" applyFont="1" applyFill="1" applyBorder="1" applyAlignment="1">
      <alignment horizontal="center" vertical="center" wrapText="1"/>
    </xf>
    <xf numFmtId="174" fontId="6" fillId="8" borderId="1" xfId="0" applyNumberFormat="1" applyFont="1" applyFill="1" applyBorder="1" applyAlignment="1">
      <alignment horizontal="center" vertical="center" wrapText="1"/>
    </xf>
    <xf numFmtId="49" fontId="50" fillId="9" borderId="1" xfId="0" applyNumberFormat="1" applyFont="1" applyFill="1" applyBorder="1" applyAlignment="1">
      <alignment horizontal="center" vertical="center"/>
    </xf>
    <xf numFmtId="0" fontId="51" fillId="9" borderId="1" xfId="0" applyFont="1" applyFill="1" applyBorder="1" applyAlignment="1">
      <alignment horizontal="left" vertical="center" wrapText="1"/>
    </xf>
    <xf numFmtId="168" fontId="44" fillId="9" borderId="1" xfId="16" applyNumberFormat="1" applyFont="1" applyFill="1" applyBorder="1" applyAlignment="1">
      <alignment horizontal="center" vertical="center" wrapText="1"/>
    </xf>
    <xf numFmtId="168" fontId="44" fillId="9" borderId="14" xfId="0" applyNumberFormat="1" applyFont="1" applyFill="1" applyBorder="1" applyAlignment="1">
      <alignment horizontal="center" vertical="center" wrapText="1"/>
    </xf>
    <xf numFmtId="1" fontId="50" fillId="9" borderId="56" xfId="16" quotePrefix="1" applyNumberFormat="1" applyFont="1" applyFill="1" applyBorder="1" applyAlignment="1">
      <alignment horizontal="center" vertical="center"/>
    </xf>
    <xf numFmtId="168" fontId="50" fillId="9" borderId="0" xfId="0" applyNumberFormat="1" applyFont="1" applyFill="1" applyAlignment="1">
      <alignment vertical="center"/>
    </xf>
    <xf numFmtId="0" fontId="50" fillId="9" borderId="0" xfId="0" applyFont="1" applyFill="1" applyAlignment="1">
      <alignment vertical="center"/>
    </xf>
    <xf numFmtId="1" fontId="17" fillId="8" borderId="56" xfId="16" quotePrefix="1" applyNumberFormat="1" applyFont="1" applyFill="1" applyBorder="1" applyAlignment="1">
      <alignment horizontal="center" vertical="center"/>
    </xf>
    <xf numFmtId="0" fontId="47" fillId="9" borderId="2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61" xfId="0" applyFont="1" applyFill="1" applyBorder="1" applyAlignment="1">
      <alignment horizontal="center"/>
    </xf>
    <xf numFmtId="0" fontId="12" fillId="0" borderId="61" xfId="0" applyFont="1" applyFill="1" applyBorder="1" applyAlignment="1">
      <alignment horizontal="center" vertical="center" wrapText="1"/>
    </xf>
    <xf numFmtId="0" fontId="12" fillId="4" borderId="22" xfId="0" applyFont="1" applyFill="1" applyBorder="1" applyAlignment="1">
      <alignment horizontal="center"/>
    </xf>
    <xf numFmtId="0" fontId="12" fillId="4" borderId="24" xfId="0" applyFont="1" applyFill="1" applyBorder="1" applyAlignment="1">
      <alignment horizontal="center"/>
    </xf>
    <xf numFmtId="0" fontId="12" fillId="4" borderId="2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36" fillId="0" borderId="20" xfId="0" applyFont="1" applyFill="1" applyBorder="1" applyAlignment="1">
      <alignment horizontal="center"/>
    </xf>
    <xf numFmtId="0" fontId="36" fillId="0" borderId="22" xfId="0" applyFont="1" applyFill="1" applyBorder="1" applyAlignment="1">
      <alignment horizontal="center"/>
    </xf>
    <xf numFmtId="0" fontId="36" fillId="0" borderId="24" xfId="0" applyFont="1" applyFill="1" applyBorder="1" applyAlignment="1">
      <alignment horizontal="center"/>
    </xf>
    <xf numFmtId="15" fontId="36" fillId="0" borderId="20" xfId="0" applyNumberFormat="1" applyFont="1" applyFill="1" applyBorder="1" applyAlignment="1">
      <alignment horizontal="center"/>
    </xf>
    <xf numFmtId="15" fontId="36" fillId="0" borderId="24" xfId="0" applyNumberFormat="1" applyFont="1" applyFill="1" applyBorder="1" applyAlignment="1">
      <alignment horizontal="center"/>
    </xf>
    <xf numFmtId="0" fontId="36" fillId="0" borderId="22" xfId="16" applyFont="1" applyFill="1" applyBorder="1" applyAlignment="1">
      <alignment horizontal="center"/>
    </xf>
    <xf numFmtId="0" fontId="36" fillId="0" borderId="24" xfId="16" applyFont="1" applyFill="1" applyBorder="1" applyAlignment="1">
      <alignment horizontal="center"/>
    </xf>
    <xf numFmtId="0" fontId="52" fillId="9" borderId="22" xfId="0" applyFont="1" applyFill="1" applyBorder="1" applyAlignment="1">
      <alignment horizontal="center" vertical="center" wrapText="1"/>
    </xf>
    <xf numFmtId="0" fontId="52" fillId="9" borderId="28" xfId="0" applyFont="1" applyFill="1" applyBorder="1" applyAlignment="1">
      <alignment horizontal="center"/>
    </xf>
    <xf numFmtId="0" fontId="52" fillId="9" borderId="28" xfId="0" applyFont="1" applyFill="1" applyBorder="1" applyAlignment="1">
      <alignment horizontal="center" vertical="center"/>
    </xf>
    <xf numFmtId="166" fontId="52" fillId="9" borderId="28" xfId="3" applyNumberFormat="1" applyFont="1" applyFill="1" applyBorder="1" applyAlignment="1">
      <alignment horizontal="center" vertical="center"/>
    </xf>
    <xf numFmtId="167" fontId="52" fillId="9" borderId="28" xfId="0" applyNumberFormat="1" applyFont="1" applyFill="1" applyBorder="1" applyAlignment="1">
      <alignment horizontal="center" vertical="center"/>
    </xf>
    <xf numFmtId="167" fontId="52" fillId="9" borderId="60" xfId="0" applyNumberFormat="1" applyFont="1" applyFill="1" applyBorder="1" applyAlignment="1">
      <alignment horizontal="center" vertical="center"/>
    </xf>
    <xf numFmtId="15" fontId="53" fillId="9" borderId="60" xfId="0" applyNumberFormat="1" applyFont="1" applyFill="1" applyBorder="1" applyAlignment="1">
      <alignment horizontal="center" vertical="center"/>
    </xf>
    <xf numFmtId="167" fontId="53" fillId="9" borderId="60" xfId="0" applyNumberFormat="1" applyFont="1" applyFill="1" applyBorder="1" applyAlignment="1">
      <alignment horizontal="center" vertical="center"/>
    </xf>
    <xf numFmtId="3" fontId="52" fillId="9" borderId="60" xfId="0" applyNumberFormat="1" applyFont="1" applyFill="1" applyBorder="1" applyAlignment="1">
      <alignment horizontal="center" vertical="center"/>
    </xf>
    <xf numFmtId="15" fontId="52" fillId="9" borderId="60" xfId="0" applyNumberFormat="1" applyFont="1" applyFill="1" applyBorder="1" applyAlignment="1">
      <alignment horizontal="center" vertical="center"/>
    </xf>
    <xf numFmtId="0" fontId="52" fillId="9" borderId="60" xfId="0" applyFont="1" applyFill="1" applyBorder="1" applyAlignment="1">
      <alignment horizontal="center" vertical="center"/>
    </xf>
    <xf numFmtId="0" fontId="52" fillId="9" borderId="60" xfId="0" applyFont="1" applyFill="1" applyBorder="1" applyAlignment="1">
      <alignment horizontal="center" vertical="center" wrapText="1"/>
    </xf>
    <xf numFmtId="0" fontId="52" fillId="9" borderId="64" xfId="0" applyFont="1" applyFill="1" applyBorder="1" applyAlignment="1">
      <alignment horizontal="center"/>
    </xf>
    <xf numFmtId="0" fontId="44" fillId="9" borderId="0" xfId="0" applyFont="1" applyFill="1" applyBorder="1"/>
    <xf numFmtId="0" fontId="50" fillId="9" borderId="0" xfId="0" applyFont="1" applyFill="1" applyBorder="1"/>
    <xf numFmtId="0" fontId="52" fillId="9" borderId="18" xfId="0" applyFont="1" applyFill="1" applyBorder="1" applyAlignment="1">
      <alignment horizontal="center"/>
    </xf>
    <xf numFmtId="0" fontId="52" fillId="9" borderId="18" xfId="0" applyFont="1" applyFill="1" applyBorder="1" applyAlignment="1">
      <alignment horizontal="center" vertical="center"/>
    </xf>
    <xf numFmtId="166" fontId="52" fillId="9" borderId="18" xfId="3" applyNumberFormat="1" applyFont="1" applyFill="1" applyBorder="1" applyAlignment="1">
      <alignment horizontal="center" vertical="center"/>
    </xf>
    <xf numFmtId="167" fontId="52" fillId="9" borderId="18" xfId="0" applyNumberFormat="1" applyFont="1" applyFill="1" applyBorder="1" applyAlignment="1">
      <alignment horizontal="center" vertical="center"/>
    </xf>
    <xf numFmtId="167" fontId="52" fillId="9" borderId="35" xfId="0" applyNumberFormat="1" applyFont="1" applyFill="1" applyBorder="1" applyAlignment="1">
      <alignment horizontal="center" vertical="center"/>
    </xf>
    <xf numFmtId="15" fontId="53" fillId="9" borderId="35" xfId="0" applyNumberFormat="1" applyFont="1" applyFill="1" applyBorder="1" applyAlignment="1">
      <alignment horizontal="center" vertical="center"/>
    </xf>
    <xf numFmtId="167" fontId="53" fillId="9" borderId="35" xfId="0" applyNumberFormat="1" applyFont="1" applyFill="1" applyBorder="1" applyAlignment="1">
      <alignment horizontal="center" vertical="center"/>
    </xf>
    <xf numFmtId="3" fontId="52" fillId="9" borderId="35" xfId="0" applyNumberFormat="1" applyFont="1" applyFill="1" applyBorder="1" applyAlignment="1">
      <alignment horizontal="center" vertical="center"/>
    </xf>
    <xf numFmtId="15" fontId="52" fillId="9" borderId="35" xfId="0" applyNumberFormat="1" applyFont="1" applyFill="1" applyBorder="1" applyAlignment="1">
      <alignment horizontal="center" vertical="center"/>
    </xf>
    <xf numFmtId="0" fontId="52" fillId="9" borderId="35" xfId="0" applyFont="1" applyFill="1" applyBorder="1" applyAlignment="1">
      <alignment horizontal="center" vertical="center"/>
    </xf>
    <xf numFmtId="0" fontId="52" fillId="9" borderId="35" xfId="0" applyFont="1" applyFill="1" applyBorder="1" applyAlignment="1">
      <alignment horizontal="center" vertical="center" wrapText="1"/>
    </xf>
    <xf numFmtId="167" fontId="52" fillId="9" borderId="40" xfId="0" applyNumberFormat="1" applyFont="1" applyFill="1" applyBorder="1" applyAlignment="1">
      <alignment horizontal="center" vertical="center"/>
    </xf>
    <xf numFmtId="0" fontId="52" fillId="9" borderId="141" xfId="0" applyFont="1" applyFill="1" applyBorder="1" applyAlignment="1">
      <alignment horizontal="center"/>
    </xf>
    <xf numFmtId="0" fontId="50" fillId="9" borderId="0" xfId="0" applyFont="1" applyFill="1"/>
    <xf numFmtId="0" fontId="52" fillId="9" borderId="24" xfId="0" applyFont="1" applyFill="1" applyBorder="1" applyAlignment="1">
      <alignment horizontal="center" vertical="center" wrapText="1"/>
    </xf>
    <xf numFmtId="0" fontId="52" fillId="9" borderId="12" xfId="0" applyFont="1" applyFill="1" applyBorder="1" applyAlignment="1">
      <alignment horizontal="center"/>
    </xf>
    <xf numFmtId="0" fontId="52" fillId="9" borderId="12" xfId="0" applyFont="1" applyFill="1" applyBorder="1" applyAlignment="1">
      <alignment horizontal="center" vertical="center"/>
    </xf>
    <xf numFmtId="166" fontId="52" fillId="9" borderId="12" xfId="3" applyNumberFormat="1" applyFont="1" applyFill="1" applyBorder="1" applyAlignment="1">
      <alignment horizontal="center" vertical="center"/>
    </xf>
    <xf numFmtId="167" fontId="52" fillId="9" borderId="12" xfId="0" applyNumberFormat="1" applyFont="1" applyFill="1" applyBorder="1" applyAlignment="1">
      <alignment horizontal="center" vertical="center"/>
    </xf>
    <xf numFmtId="4" fontId="52" fillId="9" borderId="12" xfId="0" applyNumberFormat="1" applyFont="1" applyFill="1" applyBorder="1" applyAlignment="1">
      <alignment horizontal="center"/>
    </xf>
    <xf numFmtId="15" fontId="52" fillId="9" borderId="12" xfId="0" applyNumberFormat="1" applyFont="1" applyFill="1" applyBorder="1" applyAlignment="1">
      <alignment horizontal="center"/>
    </xf>
    <xf numFmtId="0" fontId="52" fillId="9" borderId="38" xfId="0" applyFont="1" applyFill="1" applyBorder="1" applyAlignment="1">
      <alignment horizontal="center"/>
    </xf>
    <xf numFmtId="0" fontId="52" fillId="9" borderId="39" xfId="0" applyFont="1" applyFill="1" applyBorder="1" applyAlignment="1">
      <alignment horizontal="center"/>
    </xf>
    <xf numFmtId="0" fontId="12" fillId="0" borderId="22" xfId="0" applyFont="1" applyFill="1" applyBorder="1" applyAlignment="1">
      <alignment horizontal="center"/>
    </xf>
    <xf numFmtId="166" fontId="12" fillId="0" borderId="22" xfId="3" applyNumberFormat="1" applyFont="1" applyFill="1" applyBorder="1" applyAlignment="1">
      <alignment horizontal="center" vertical="top"/>
    </xf>
    <xf numFmtId="0" fontId="12" fillId="0" borderId="22" xfId="0" applyFont="1" applyFill="1" applyBorder="1"/>
    <xf numFmtId="15" fontId="12" fillId="0" borderId="22" xfId="0" applyNumberFormat="1" applyFont="1" applyFill="1" applyBorder="1" applyAlignment="1">
      <alignment horizontal="center" vertical="center"/>
    </xf>
    <xf numFmtId="167" fontId="12" fillId="0" borderId="22" xfId="0" applyNumberFormat="1" applyFont="1" applyFill="1" applyBorder="1" applyAlignment="1">
      <alignment horizontal="center" vertical="center"/>
    </xf>
    <xf numFmtId="3" fontId="12" fillId="0" borderId="22" xfId="0" applyNumberFormat="1" applyFont="1" applyFill="1" applyBorder="1" applyAlignment="1">
      <alignment horizontal="center" vertical="center"/>
    </xf>
    <xf numFmtId="0" fontId="12" fillId="0" borderId="22" xfId="0" applyFont="1" applyFill="1" applyBorder="1" applyAlignment="1">
      <alignment horizontal="center" vertical="center"/>
    </xf>
    <xf numFmtId="172" fontId="12" fillId="0" borderId="30" xfId="0" applyNumberFormat="1" applyFont="1" applyFill="1" applyBorder="1" applyAlignment="1">
      <alignment horizontal="center" vertical="center"/>
    </xf>
    <xf numFmtId="15" fontId="12" fillId="4" borderId="22" xfId="0" applyNumberFormat="1" applyFont="1" applyFill="1" applyBorder="1"/>
    <xf numFmtId="175" fontId="12" fillId="4" borderId="41" xfId="0" applyNumberFormat="1" applyFont="1" applyFill="1" applyBorder="1"/>
    <xf numFmtId="0" fontId="12" fillId="4" borderId="41" xfId="0" applyFont="1" applyFill="1" applyBorder="1"/>
    <xf numFmtId="167" fontId="12" fillId="4" borderId="35" xfId="0" applyNumberFormat="1" applyFont="1" applyFill="1" applyBorder="1" applyAlignment="1">
      <alignment horizontal="center" vertical="center"/>
    </xf>
    <xf numFmtId="0" fontId="12" fillId="4" borderId="18" xfId="0" applyFont="1" applyFill="1" applyBorder="1"/>
    <xf numFmtId="0" fontId="12" fillId="4" borderId="26" xfId="0" applyFont="1" applyFill="1" applyBorder="1" applyAlignment="1">
      <alignment horizontal="center"/>
    </xf>
    <xf numFmtId="0" fontId="12" fillId="4" borderId="31" xfId="0" applyFont="1" applyFill="1" applyBorder="1" applyAlignment="1">
      <alignment horizontal="center" vertical="center" wrapText="1"/>
    </xf>
    <xf numFmtId="0" fontId="12" fillId="0" borderId="41" xfId="0" applyFont="1" applyFill="1" applyBorder="1" applyAlignment="1">
      <alignment horizontal="center" vertical="center"/>
    </xf>
    <xf numFmtId="166" fontId="12" fillId="0" borderId="41" xfId="3" applyNumberFormat="1" applyFont="1" applyFill="1" applyBorder="1" applyAlignment="1">
      <alignment horizontal="center" vertical="center"/>
    </xf>
    <xf numFmtId="167" fontId="12" fillId="0" borderId="41" xfId="0" applyNumberFormat="1" applyFont="1" applyFill="1" applyBorder="1" applyAlignment="1">
      <alignment horizontal="center" vertical="center"/>
    </xf>
    <xf numFmtId="15" fontId="32" fillId="0" borderId="11" xfId="0" applyNumberFormat="1" applyFont="1" applyFill="1" applyBorder="1" applyAlignment="1">
      <alignment horizontal="center" vertical="center"/>
    </xf>
    <xf numFmtId="167" fontId="32" fillId="0" borderId="11"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0" fontId="12" fillId="4" borderId="60" xfId="0" applyFont="1" applyFill="1" applyBorder="1" applyAlignment="1">
      <alignment horizontal="center" vertical="center" wrapText="1"/>
    </xf>
    <xf numFmtId="0" fontId="12" fillId="0" borderId="60" xfId="0" applyFont="1" applyFill="1" applyBorder="1" applyAlignment="1">
      <alignment horizontal="center" vertical="center"/>
    </xf>
    <xf numFmtId="166" fontId="12" fillId="0" borderId="60" xfId="3" applyNumberFormat="1" applyFont="1" applyFill="1" applyBorder="1" applyAlignment="1">
      <alignment horizontal="center" vertical="center"/>
    </xf>
    <xf numFmtId="167" fontId="12" fillId="0" borderId="60" xfId="0" applyNumberFormat="1" applyFont="1" applyFill="1" applyBorder="1" applyAlignment="1">
      <alignment horizontal="center" vertical="center"/>
    </xf>
    <xf numFmtId="15" fontId="32" fillId="0" borderId="60" xfId="0" applyNumberFormat="1" applyFont="1" applyFill="1" applyBorder="1" applyAlignment="1">
      <alignment horizontal="center" vertical="center"/>
    </xf>
    <xf numFmtId="167" fontId="32" fillId="0" borderId="60" xfId="0" applyNumberFormat="1" applyFont="1" applyFill="1" applyBorder="1" applyAlignment="1">
      <alignment horizontal="center" vertical="center"/>
    </xf>
    <xf numFmtId="3" fontId="12" fillId="0" borderId="60" xfId="0" applyNumberFormat="1" applyFont="1" applyFill="1" applyBorder="1" applyAlignment="1">
      <alignment horizontal="center" vertical="center"/>
    </xf>
    <xf numFmtId="15" fontId="12" fillId="0" borderId="60" xfId="0" applyNumberFormat="1" applyFont="1" applyFill="1" applyBorder="1" applyAlignment="1">
      <alignment horizontal="center" vertical="center"/>
    </xf>
    <xf numFmtId="0" fontId="12" fillId="0" borderId="60" xfId="0" applyFont="1" applyFill="1" applyBorder="1" applyAlignment="1">
      <alignment horizontal="center" vertical="center" wrapText="1"/>
    </xf>
    <xf numFmtId="172" fontId="12" fillId="0" borderId="60" xfId="0" applyNumberFormat="1" applyFont="1" applyFill="1" applyBorder="1" applyAlignment="1">
      <alignment horizontal="center" vertical="center"/>
    </xf>
    <xf numFmtId="0" fontId="12" fillId="0" borderId="60" xfId="0" applyFont="1" applyFill="1" applyBorder="1" applyAlignment="1">
      <alignment horizontal="center"/>
    </xf>
    <xf numFmtId="0" fontId="6" fillId="0" borderId="60" xfId="0" applyFont="1" applyFill="1" applyBorder="1"/>
    <xf numFmtId="0" fontId="17" fillId="0" borderId="60" xfId="0" applyFont="1" applyFill="1" applyBorder="1"/>
    <xf numFmtId="166" fontId="12" fillId="0" borderId="11" xfId="3" applyNumberFormat="1" applyFont="1" applyFill="1" applyBorder="1" applyAlignment="1">
      <alignment horizontal="center" vertical="center"/>
    </xf>
    <xf numFmtId="166" fontId="12" fillId="0" borderId="11" xfId="3" applyNumberFormat="1" applyFont="1" applyFill="1" applyBorder="1" applyAlignment="1">
      <alignment horizontal="center" vertical="top"/>
    </xf>
    <xf numFmtId="167" fontId="12" fillId="0" borderId="6" xfId="0" applyNumberFormat="1" applyFont="1" applyFill="1" applyBorder="1" applyAlignment="1">
      <alignment horizontal="center" vertical="center"/>
    </xf>
    <xf numFmtId="15" fontId="32" fillId="0" borderId="6" xfId="0" applyNumberFormat="1" applyFont="1" applyFill="1" applyBorder="1" applyAlignment="1">
      <alignment horizontal="center" vertical="center"/>
    </xf>
    <xf numFmtId="15" fontId="6" fillId="0" borderId="11" xfId="0" applyNumberFormat="1" applyFont="1" applyFill="1" applyBorder="1"/>
    <xf numFmtId="0" fontId="12" fillId="0" borderId="11" xfId="0" applyNumberFormat="1" applyFont="1" applyFill="1" applyBorder="1" applyAlignment="1">
      <alignment horizontal="center" vertical="center"/>
    </xf>
    <xf numFmtId="15" fontId="12" fillId="0" borderId="11" xfId="0" applyNumberFormat="1" applyFont="1" applyFill="1" applyBorder="1" applyAlignment="1">
      <alignment horizontal="center" vertical="center"/>
    </xf>
    <xf numFmtId="167" fontId="12" fillId="4" borderId="70" xfId="0" applyNumberFormat="1" applyFont="1" applyFill="1" applyBorder="1" applyAlignment="1">
      <alignment horizontal="center" vertical="center"/>
    </xf>
    <xf numFmtId="166" fontId="12" fillId="0" borderId="18" xfId="3" applyNumberFormat="1" applyFont="1" applyFill="1" applyBorder="1" applyAlignment="1">
      <alignment horizontal="center" vertical="top"/>
    </xf>
    <xf numFmtId="0" fontId="12" fillId="0" borderId="18" xfId="0" applyFont="1" applyFill="1" applyBorder="1"/>
    <xf numFmtId="15" fontId="12" fillId="0" borderId="18" xfId="0" applyNumberFormat="1" applyFont="1" applyFill="1" applyBorder="1"/>
    <xf numFmtId="172" fontId="12" fillId="0" borderId="22" xfId="0" applyNumberFormat="1" applyFont="1" applyFill="1" applyBorder="1" applyAlignment="1">
      <alignment horizontal="center" vertical="center"/>
    </xf>
    <xf numFmtId="15" fontId="12" fillId="0" borderId="18" xfId="0" applyNumberFormat="1" applyFont="1" applyFill="1" applyBorder="1" applyAlignment="1">
      <alignment horizontal="center"/>
    </xf>
    <xf numFmtId="167" fontId="12" fillId="0" borderId="73" xfId="0" applyNumberFormat="1" applyFont="1" applyFill="1" applyBorder="1" applyAlignment="1">
      <alignment horizontal="center" vertical="top"/>
    </xf>
    <xf numFmtId="168" fontId="12" fillId="8" borderId="24" xfId="0" applyNumberFormat="1" applyFont="1" applyFill="1" applyBorder="1" applyAlignment="1">
      <alignment horizontal="center" vertical="center"/>
    </xf>
    <xf numFmtId="168" fontId="12" fillId="0" borderId="22" xfId="0" applyNumberFormat="1" applyFont="1" applyFill="1" applyBorder="1" applyAlignment="1">
      <alignment horizontal="center" vertical="top"/>
    </xf>
    <xf numFmtId="167" fontId="12" fillId="0" borderId="22" xfId="0" applyNumberFormat="1" applyFont="1" applyFill="1" applyBorder="1" applyAlignment="1">
      <alignment horizontal="center" vertical="top"/>
    </xf>
    <xf numFmtId="167" fontId="12" fillId="4" borderId="22" xfId="0" applyNumberFormat="1" applyFont="1" applyFill="1" applyBorder="1" applyAlignment="1">
      <alignment horizontal="center" vertical="top"/>
    </xf>
    <xf numFmtId="168" fontId="12" fillId="0" borderId="22" xfId="0" applyNumberFormat="1" applyFont="1" applyFill="1" applyBorder="1" applyAlignment="1">
      <alignment horizontal="center" vertical="center"/>
    </xf>
    <xf numFmtId="166" fontId="32" fillId="4" borderId="20" xfId="3" applyNumberFormat="1" applyFont="1" applyFill="1" applyBorder="1" applyAlignment="1">
      <alignment horizontal="center" vertical="center"/>
    </xf>
    <xf numFmtId="0" fontId="32" fillId="4" borderId="20" xfId="0" applyFont="1" applyFill="1" applyBorder="1" applyAlignment="1">
      <alignment horizontal="center" vertical="center"/>
    </xf>
    <xf numFmtId="167" fontId="32" fillId="4" borderId="20" xfId="0" applyNumberFormat="1" applyFont="1" applyFill="1" applyBorder="1" applyAlignment="1">
      <alignment horizontal="center" vertical="center"/>
    </xf>
    <xf numFmtId="15" fontId="32" fillId="4" borderId="28" xfId="0" applyNumberFormat="1" applyFont="1" applyFill="1" applyBorder="1" applyAlignment="1">
      <alignment horizontal="center" vertical="center"/>
    </xf>
    <xf numFmtId="167" fontId="32" fillId="4" borderId="28" xfId="0" applyNumberFormat="1" applyFont="1" applyFill="1" applyBorder="1" applyAlignment="1">
      <alignment horizontal="center" vertical="center"/>
    </xf>
    <xf numFmtId="172" fontId="32" fillId="4" borderId="28" xfId="0" applyNumberFormat="1" applyFont="1" applyFill="1" applyBorder="1" applyAlignment="1">
      <alignment horizontal="center" vertical="center"/>
    </xf>
    <xf numFmtId="3" fontId="12" fillId="4" borderId="35" xfId="0" applyNumberFormat="1" applyFont="1" applyFill="1" applyBorder="1" applyAlignment="1">
      <alignment horizontal="center" vertical="center"/>
    </xf>
    <xf numFmtId="15" fontId="12" fillId="4" borderId="35" xfId="0" applyNumberFormat="1" applyFont="1" applyFill="1" applyBorder="1" applyAlignment="1">
      <alignment horizontal="center" vertical="center"/>
    </xf>
    <xf numFmtId="0" fontId="12" fillId="4" borderId="35" xfId="0" applyFont="1" applyFill="1" applyBorder="1" applyAlignment="1">
      <alignment horizontal="center" vertical="center"/>
    </xf>
    <xf numFmtId="0" fontId="12" fillId="4" borderId="35" xfId="0" applyFont="1" applyFill="1" applyBorder="1" applyAlignment="1">
      <alignment horizontal="center" vertical="center" wrapText="1"/>
    </xf>
    <xf numFmtId="168" fontId="12" fillId="4" borderId="35" xfId="0" applyNumberFormat="1" applyFont="1" applyFill="1" applyBorder="1" applyAlignment="1">
      <alignment horizontal="center" vertical="center"/>
    </xf>
    <xf numFmtId="167" fontId="12" fillId="4" borderId="34" xfId="0" applyNumberFormat="1" applyFont="1" applyFill="1" applyBorder="1" applyAlignment="1">
      <alignment horizontal="center" vertical="top"/>
    </xf>
    <xf numFmtId="0" fontId="12" fillId="0" borderId="130" xfId="0" applyFont="1" applyFill="1" applyBorder="1" applyAlignment="1">
      <alignment horizontal="center" vertical="center" wrapText="1"/>
    </xf>
    <xf numFmtId="166" fontId="12" fillId="4" borderId="130" xfId="3" applyNumberFormat="1" applyFont="1" applyFill="1" applyBorder="1" applyAlignment="1">
      <alignment horizontal="center" vertical="center"/>
    </xf>
    <xf numFmtId="0" fontId="12" fillId="4" borderId="130" xfId="0" applyFont="1" applyFill="1" applyBorder="1"/>
    <xf numFmtId="15" fontId="12" fillId="4" borderId="130" xfId="0" applyNumberFormat="1" applyFont="1" applyFill="1" applyBorder="1"/>
    <xf numFmtId="167" fontId="6" fillId="4" borderId="22" xfId="0" applyNumberFormat="1" applyFont="1" applyFill="1" applyBorder="1" applyAlignment="1">
      <alignment horizontal="center" vertical="top"/>
    </xf>
    <xf numFmtId="15" fontId="6" fillId="4" borderId="130" xfId="0" applyNumberFormat="1" applyFont="1" applyFill="1" applyBorder="1"/>
    <xf numFmtId="0" fontId="6" fillId="4" borderId="130" xfId="0" applyFont="1" applyFill="1" applyBorder="1"/>
    <xf numFmtId="168" fontId="12" fillId="4" borderId="130" xfId="0" applyNumberFormat="1" applyFont="1" applyFill="1" applyBorder="1" applyAlignment="1">
      <alignment horizontal="center" vertical="center"/>
    </xf>
    <xf numFmtId="172" fontId="12" fillId="0" borderId="130" xfId="0" applyNumberFormat="1" applyFont="1" applyFill="1" applyBorder="1" applyAlignment="1">
      <alignment horizontal="center" vertical="center"/>
    </xf>
    <xf numFmtId="0" fontId="6" fillId="0" borderId="130" xfId="0" applyFont="1" applyFill="1" applyBorder="1"/>
    <xf numFmtId="0" fontId="17" fillId="0" borderId="130" xfId="0" applyFont="1" applyFill="1" applyBorder="1"/>
    <xf numFmtId="166" fontId="12" fillId="4" borderId="61" xfId="3" applyNumberFormat="1" applyFont="1" applyFill="1" applyBorder="1" applyAlignment="1">
      <alignment horizontal="center" vertical="center"/>
    </xf>
    <xf numFmtId="15" fontId="6" fillId="4" borderId="61" xfId="0" applyNumberFormat="1" applyFont="1" applyFill="1" applyBorder="1"/>
    <xf numFmtId="0" fontId="6" fillId="4" borderId="61" xfId="0" applyFont="1" applyFill="1" applyBorder="1"/>
    <xf numFmtId="0" fontId="12" fillId="0" borderId="65" xfId="0" applyFont="1" applyFill="1" applyBorder="1" applyAlignment="1">
      <alignment horizontal="center"/>
    </xf>
    <xf numFmtId="1" fontId="32" fillId="4" borderId="125" xfId="0" applyNumberFormat="1" applyFont="1" applyFill="1" applyBorder="1" applyAlignment="1">
      <alignment horizontal="center" vertical="center"/>
    </xf>
    <xf numFmtId="1" fontId="32" fillId="4" borderId="126" xfId="0" applyNumberFormat="1" applyFont="1" applyFill="1" applyBorder="1" applyAlignment="1">
      <alignment horizontal="center" vertical="center"/>
    </xf>
    <xf numFmtId="0" fontId="32" fillId="4" borderId="126" xfId="0" applyFont="1" applyFill="1" applyBorder="1" applyAlignment="1">
      <alignment horizontal="center" vertical="center" textRotation="90" wrapText="1"/>
    </xf>
    <xf numFmtId="0" fontId="12" fillId="4" borderId="126" xfId="0" applyFont="1" applyFill="1" applyBorder="1" applyAlignment="1">
      <alignment horizontal="center" vertical="center" wrapText="1"/>
    </xf>
    <xf numFmtId="0" fontId="32" fillId="4" borderId="126" xfId="0" applyFont="1" applyFill="1" applyBorder="1" applyAlignment="1">
      <alignment horizontal="center"/>
    </xf>
    <xf numFmtId="0" fontId="32" fillId="4" borderId="126" xfId="0" applyFont="1" applyFill="1" applyBorder="1" applyAlignment="1">
      <alignment horizontal="center" vertical="center"/>
    </xf>
    <xf numFmtId="166" fontId="32" fillId="4" borderId="126" xfId="3" applyNumberFormat="1" applyFont="1" applyFill="1" applyBorder="1" applyAlignment="1">
      <alignment horizontal="center" vertical="center"/>
    </xf>
    <xf numFmtId="167" fontId="32" fillId="4" borderId="126" xfId="0" applyNumberFormat="1" applyFont="1" applyFill="1" applyBorder="1" applyAlignment="1">
      <alignment horizontal="center" vertical="center"/>
    </xf>
    <xf numFmtId="0" fontId="31" fillId="4" borderId="126" xfId="0" applyFont="1" applyFill="1" applyBorder="1"/>
    <xf numFmtId="15" fontId="32" fillId="4" borderId="126" xfId="0" applyNumberFormat="1" applyFont="1" applyFill="1" applyBorder="1"/>
    <xf numFmtId="15" fontId="32" fillId="4" borderId="126" xfId="0" applyNumberFormat="1" applyFont="1" applyFill="1" applyBorder="1" applyAlignment="1">
      <alignment horizontal="center"/>
    </xf>
    <xf numFmtId="0" fontId="32" fillId="4" borderId="126" xfId="0" applyFont="1" applyFill="1" applyBorder="1" applyAlignment="1">
      <alignment horizontal="center" vertical="center" wrapText="1"/>
    </xf>
    <xf numFmtId="167" fontId="32" fillId="4" borderId="126" xfId="0" applyNumberFormat="1" applyFont="1" applyFill="1" applyBorder="1" applyAlignment="1">
      <alignment horizontal="center" vertical="top"/>
    </xf>
    <xf numFmtId="0" fontId="4" fillId="4" borderId="126" xfId="0" applyFont="1" applyFill="1" applyBorder="1"/>
    <xf numFmtId="1" fontId="32" fillId="4" borderId="123" xfId="0" applyNumberFormat="1" applyFont="1" applyFill="1" applyBorder="1" applyAlignment="1">
      <alignment horizontal="center" vertical="center"/>
    </xf>
    <xf numFmtId="1" fontId="32" fillId="4" borderId="124" xfId="0" applyNumberFormat="1" applyFont="1" applyFill="1" applyBorder="1" applyAlignment="1">
      <alignment horizontal="center" vertical="center"/>
    </xf>
    <xf numFmtId="0" fontId="32" fillId="4" borderId="124" xfId="0" applyFont="1" applyFill="1" applyBorder="1" applyAlignment="1">
      <alignment horizontal="center" vertical="center" textRotation="90" wrapText="1"/>
    </xf>
    <xf numFmtId="0" fontId="12" fillId="4" borderId="124" xfId="0" applyFont="1" applyFill="1" applyBorder="1" applyAlignment="1">
      <alignment horizontal="center" vertical="center" wrapText="1"/>
    </xf>
    <xf numFmtId="0" fontId="32" fillId="4" borderId="124" xfId="0" applyFont="1" applyFill="1" applyBorder="1" applyAlignment="1">
      <alignment horizontal="center"/>
    </xf>
    <xf numFmtId="0" fontId="32" fillId="4" borderId="124" xfId="0" applyFont="1" applyFill="1" applyBorder="1" applyAlignment="1">
      <alignment horizontal="center" vertical="center"/>
    </xf>
    <xf numFmtId="166" fontId="32" fillId="4" borderId="124" xfId="3" applyNumberFormat="1" applyFont="1" applyFill="1" applyBorder="1" applyAlignment="1">
      <alignment horizontal="center" vertical="center"/>
    </xf>
    <xf numFmtId="167" fontId="32" fillId="4" borderId="124" xfId="0" applyNumberFormat="1" applyFont="1" applyFill="1" applyBorder="1" applyAlignment="1">
      <alignment horizontal="center" vertical="center"/>
    </xf>
    <xf numFmtId="15" fontId="32" fillId="4" borderId="124" xfId="0" applyNumberFormat="1" applyFont="1" applyFill="1" applyBorder="1"/>
    <xf numFmtId="15" fontId="32" fillId="4" borderId="124" xfId="0" applyNumberFormat="1" applyFont="1" applyFill="1" applyBorder="1" applyAlignment="1">
      <alignment horizontal="center"/>
    </xf>
    <xf numFmtId="0" fontId="32" fillId="4" borderId="124" xfId="0" applyFont="1" applyFill="1" applyBorder="1" applyAlignment="1">
      <alignment horizontal="center" vertical="center" wrapText="1"/>
    </xf>
    <xf numFmtId="167" fontId="32" fillId="4" borderId="124" xfId="0" applyNumberFormat="1" applyFont="1" applyFill="1" applyBorder="1" applyAlignment="1">
      <alignment horizontal="center" vertical="top"/>
    </xf>
    <xf numFmtId="0" fontId="4" fillId="4" borderId="124" xfId="0" applyFont="1" applyFill="1" applyBorder="1"/>
    <xf numFmtId="0" fontId="31" fillId="4" borderId="124" xfId="0" applyFont="1" applyFill="1" applyBorder="1"/>
    <xf numFmtId="1" fontId="32" fillId="4" borderId="127" xfId="0" applyNumberFormat="1" applyFont="1" applyFill="1" applyBorder="1" applyAlignment="1">
      <alignment horizontal="center" vertical="center"/>
    </xf>
    <xf numFmtId="1" fontId="32" fillId="4" borderId="128" xfId="0" applyNumberFormat="1" applyFont="1" applyFill="1" applyBorder="1" applyAlignment="1">
      <alignment horizontal="center" vertical="center"/>
    </xf>
    <xf numFmtId="0" fontId="32" fillId="4" borderId="128" xfId="0" applyFont="1" applyFill="1" applyBorder="1" applyAlignment="1">
      <alignment horizontal="center" vertical="center" textRotation="90" wrapText="1"/>
    </xf>
    <xf numFmtId="0" fontId="12" fillId="4" borderId="128" xfId="0" applyFont="1" applyFill="1" applyBorder="1" applyAlignment="1">
      <alignment horizontal="center" vertical="center" wrapText="1"/>
    </xf>
    <xf numFmtId="0" fontId="32" fillId="4" borderId="128" xfId="0" applyFont="1" applyFill="1" applyBorder="1" applyAlignment="1">
      <alignment horizontal="center"/>
    </xf>
    <xf numFmtId="0" fontId="32" fillId="4" borderId="128" xfId="0" applyFont="1" applyFill="1" applyBorder="1" applyAlignment="1">
      <alignment horizontal="center" vertical="center"/>
    </xf>
    <xf numFmtId="166" fontId="32" fillId="4" borderId="128" xfId="3" applyNumberFormat="1" applyFont="1" applyFill="1" applyBorder="1" applyAlignment="1">
      <alignment horizontal="center" vertical="center"/>
    </xf>
    <xf numFmtId="167" fontId="32" fillId="4" borderId="128" xfId="0" applyNumberFormat="1" applyFont="1" applyFill="1" applyBorder="1" applyAlignment="1">
      <alignment horizontal="center" vertical="center"/>
    </xf>
    <xf numFmtId="176" fontId="32" fillId="4" borderId="128" xfId="0" applyNumberFormat="1" applyFont="1" applyFill="1" applyBorder="1"/>
    <xf numFmtId="15" fontId="32" fillId="4" borderId="128" xfId="0" applyNumberFormat="1" applyFont="1" applyFill="1" applyBorder="1" applyAlignment="1">
      <alignment horizontal="center"/>
    </xf>
    <xf numFmtId="0" fontId="32" fillId="4" borderId="128" xfId="0" applyFont="1" applyFill="1" applyBorder="1" applyAlignment="1">
      <alignment horizontal="center" vertical="center" wrapText="1"/>
    </xf>
    <xf numFmtId="167" fontId="32" fillId="4" borderId="128" xfId="0" applyNumberFormat="1" applyFont="1" applyFill="1" applyBorder="1" applyAlignment="1">
      <alignment horizontal="center" vertical="top"/>
    </xf>
    <xf numFmtId="0" fontId="4" fillId="4" borderId="128" xfId="0" applyFont="1" applyFill="1" applyBorder="1"/>
    <xf numFmtId="0" fontId="31" fillId="4" borderId="128" xfId="0" applyFont="1" applyFill="1" applyBorder="1"/>
    <xf numFmtId="166" fontId="12" fillId="0" borderId="61" xfId="3" applyNumberFormat="1" applyFont="1" applyFill="1" applyBorder="1" applyAlignment="1">
      <alignment horizontal="center" vertical="center"/>
    </xf>
    <xf numFmtId="168" fontId="12" fillId="0" borderId="61" xfId="0" applyNumberFormat="1" applyFont="1" applyFill="1" applyBorder="1" applyAlignment="1">
      <alignment horizontal="center" vertical="center"/>
    </xf>
    <xf numFmtId="0" fontId="36" fillId="0" borderId="26" xfId="0" applyFont="1" applyFill="1" applyBorder="1" applyAlignment="1">
      <alignment wrapText="1"/>
    </xf>
    <xf numFmtId="0" fontId="36" fillId="4" borderId="21" xfId="0" applyFont="1" applyFill="1" applyBorder="1" applyAlignment="1">
      <alignment horizontal="center"/>
    </xf>
    <xf numFmtId="0" fontId="36" fillId="0" borderId="62" xfId="0" applyFont="1" applyFill="1" applyBorder="1" applyAlignment="1">
      <alignment horizontal="center"/>
    </xf>
    <xf numFmtId="0" fontId="36" fillId="0" borderId="130" xfId="0" applyFont="1" applyBorder="1" applyAlignment="1">
      <alignment horizontal="center" vertical="center" wrapText="1"/>
    </xf>
    <xf numFmtId="0" fontId="36" fillId="0" borderId="130" xfId="0" applyFont="1" applyFill="1" applyBorder="1" applyAlignment="1">
      <alignment horizontal="center"/>
    </xf>
    <xf numFmtId="167" fontId="36" fillId="0" borderId="130" xfId="0" applyNumberFormat="1" applyFont="1" applyFill="1" applyBorder="1" applyAlignment="1">
      <alignment horizontal="center" vertical="center"/>
    </xf>
    <xf numFmtId="0" fontId="36" fillId="0" borderId="130" xfId="0" applyFont="1" applyFill="1" applyBorder="1" applyAlignment="1">
      <alignment horizontal="center" vertical="center"/>
    </xf>
    <xf numFmtId="167" fontId="6" fillId="0" borderId="35" xfId="0" applyNumberFormat="1" applyFont="1" applyFill="1" applyBorder="1" applyAlignment="1">
      <alignment horizontal="center" vertical="center"/>
    </xf>
    <xf numFmtId="15" fontId="36" fillId="0" borderId="130" xfId="0" applyNumberFormat="1" applyFont="1" applyFill="1" applyBorder="1" applyAlignment="1">
      <alignment horizontal="center"/>
    </xf>
    <xf numFmtId="0" fontId="36" fillId="0" borderId="130" xfId="0" applyFont="1" applyFill="1" applyBorder="1"/>
    <xf numFmtId="0" fontId="36" fillId="0" borderId="116" xfId="0" applyFont="1" applyBorder="1" applyAlignment="1">
      <alignment horizontal="center" vertical="center" wrapText="1"/>
    </xf>
    <xf numFmtId="15" fontId="6" fillId="0" borderId="116" xfId="0" applyNumberFormat="1" applyFont="1" applyFill="1" applyBorder="1"/>
    <xf numFmtId="0" fontId="36" fillId="0" borderId="119" xfId="0" applyFont="1" applyFill="1" applyBorder="1" applyAlignment="1">
      <alignment horizontal="center"/>
    </xf>
    <xf numFmtId="0" fontId="36" fillId="0" borderId="70" xfId="0" applyFont="1" applyBorder="1" applyAlignment="1">
      <alignment horizontal="center" vertical="center" wrapText="1"/>
    </xf>
    <xf numFmtId="0" fontId="36" fillId="0" borderId="22" xfId="0" applyFont="1" applyFill="1" applyBorder="1"/>
    <xf numFmtId="173" fontId="37" fillId="0" borderId="22" xfId="0" applyNumberFormat="1" applyFont="1" applyFill="1" applyBorder="1" applyAlignment="1">
      <alignment horizontal="center" vertical="center"/>
    </xf>
    <xf numFmtId="167" fontId="36" fillId="0" borderId="35" xfId="0" applyNumberFormat="1" applyFont="1" applyFill="1" applyBorder="1" applyAlignment="1">
      <alignment horizontal="center" vertical="center"/>
    </xf>
    <xf numFmtId="0" fontId="36" fillId="4" borderId="35" xfId="0" applyFont="1" applyFill="1" applyBorder="1" applyAlignment="1">
      <alignment horizontal="center" vertical="center"/>
    </xf>
    <xf numFmtId="168" fontId="36" fillId="0" borderId="84" xfId="0" applyNumberFormat="1" applyFont="1" applyFill="1" applyBorder="1" applyAlignment="1">
      <alignment horizontal="center" vertical="center"/>
    </xf>
    <xf numFmtId="168" fontId="37" fillId="0" borderId="22" xfId="0" applyNumberFormat="1" applyFont="1" applyFill="1" applyBorder="1" applyAlignment="1">
      <alignment horizontal="center" vertical="center"/>
    </xf>
    <xf numFmtId="167" fontId="36" fillId="4" borderId="95" xfId="0" applyNumberFormat="1" applyFont="1" applyFill="1" applyBorder="1" applyAlignment="1">
      <alignment horizontal="center" vertical="center"/>
    </xf>
    <xf numFmtId="167" fontId="36" fillId="4" borderId="24" xfId="0" applyNumberFormat="1" applyFont="1" applyFill="1" applyBorder="1" applyAlignment="1">
      <alignment horizontal="center" vertical="center"/>
    </xf>
    <xf numFmtId="0" fontId="36" fillId="0" borderId="49" xfId="0" applyFont="1" applyFill="1" applyBorder="1" applyAlignment="1">
      <alignment vertical="center"/>
    </xf>
    <xf numFmtId="167" fontId="36" fillId="0" borderId="31" xfId="0" applyNumberFormat="1" applyFont="1" applyFill="1" applyBorder="1" applyAlignment="1">
      <alignment horizontal="center" vertical="center"/>
    </xf>
    <xf numFmtId="0" fontId="36" fillId="0" borderId="69" xfId="0" applyFont="1" applyFill="1" applyBorder="1" applyAlignment="1">
      <alignment horizontal="center" vertical="center"/>
    </xf>
    <xf numFmtId="167" fontId="37" fillId="0" borderId="35" xfId="0" applyNumberFormat="1" applyFont="1" applyFill="1" applyBorder="1" applyAlignment="1">
      <alignment horizontal="center" vertical="top"/>
    </xf>
    <xf numFmtId="0" fontId="36" fillId="0" borderId="32" xfId="0" applyFont="1" applyFill="1" applyBorder="1" applyAlignment="1">
      <alignment wrapText="1"/>
    </xf>
    <xf numFmtId="175" fontId="36" fillId="0" borderId="85" xfId="0" applyNumberFormat="1" applyFont="1" applyFill="1" applyBorder="1" applyAlignment="1">
      <alignment horizontal="center" vertical="center"/>
    </xf>
    <xf numFmtId="0" fontId="36" fillId="8" borderId="19" xfId="0" applyFont="1" applyFill="1" applyBorder="1" applyAlignment="1">
      <alignment horizontal="center"/>
    </xf>
    <xf numFmtId="167" fontId="36" fillId="8" borderId="28" xfId="0" applyNumberFormat="1" applyFont="1" applyFill="1" applyBorder="1" applyAlignment="1">
      <alignment horizontal="center" vertical="center"/>
    </xf>
    <xf numFmtId="0" fontId="36" fillId="8" borderId="28" xfId="0" applyFont="1" applyFill="1" applyBorder="1" applyAlignment="1">
      <alignment horizontal="center" vertical="center"/>
    </xf>
    <xf numFmtId="167" fontId="36" fillId="8" borderId="103" xfId="0" applyNumberFormat="1" applyFont="1" applyFill="1" applyBorder="1" applyAlignment="1">
      <alignment horizontal="center" vertical="center"/>
    </xf>
    <xf numFmtId="15" fontId="36" fillId="8" borderId="106" xfId="0" applyNumberFormat="1" applyFont="1" applyFill="1" applyBorder="1" applyAlignment="1">
      <alignment horizontal="center" vertical="center"/>
    </xf>
    <xf numFmtId="167" fontId="36" fillId="8" borderId="106" xfId="0" applyNumberFormat="1" applyFont="1" applyFill="1" applyBorder="1" applyAlignment="1">
      <alignment horizontal="center" vertical="center"/>
    </xf>
    <xf numFmtId="168" fontId="36" fillId="8" borderId="28" xfId="0" applyNumberFormat="1" applyFont="1" applyFill="1" applyBorder="1" applyAlignment="1">
      <alignment horizontal="center" vertical="center"/>
    </xf>
    <xf numFmtId="168" fontId="36" fillId="8" borderId="28" xfId="0" applyNumberFormat="1" applyFont="1" applyFill="1" applyBorder="1"/>
    <xf numFmtId="0" fontId="36" fillId="8" borderId="21" xfId="0" applyFont="1" applyFill="1" applyBorder="1" applyAlignment="1">
      <alignment horizontal="center"/>
    </xf>
    <xf numFmtId="167" fontId="36" fillId="8" borderId="18" xfId="0" applyNumberFormat="1" applyFont="1" applyFill="1" applyBorder="1" applyAlignment="1">
      <alignment horizontal="center" vertical="center"/>
    </xf>
    <xf numFmtId="0" fontId="36" fillId="8" borderId="18" xfId="0" applyFont="1" applyFill="1" applyBorder="1" applyAlignment="1">
      <alignment horizontal="center" vertical="center"/>
    </xf>
    <xf numFmtId="0" fontId="36" fillId="8" borderId="23" xfId="0" applyFont="1" applyFill="1" applyBorder="1" applyAlignment="1">
      <alignment horizontal="center"/>
    </xf>
    <xf numFmtId="168" fontId="36" fillId="8" borderId="38" xfId="0" applyNumberFormat="1" applyFont="1" applyFill="1" applyBorder="1" applyAlignment="1">
      <alignment horizontal="center" vertical="center"/>
    </xf>
    <xf numFmtId="168" fontId="36" fillId="8" borderId="38" xfId="0" applyNumberFormat="1" applyFont="1" applyFill="1" applyBorder="1"/>
    <xf numFmtId="0" fontId="36" fillId="8" borderId="115" xfId="0" applyFont="1" applyFill="1" applyBorder="1" applyAlignment="1">
      <alignment wrapText="1"/>
    </xf>
    <xf numFmtId="0" fontId="36" fillId="4" borderId="19" xfId="0" applyFont="1" applyFill="1" applyBorder="1" applyAlignment="1">
      <alignment horizontal="center"/>
    </xf>
    <xf numFmtId="167" fontId="36" fillId="4" borderId="28" xfId="0" applyNumberFormat="1" applyFont="1" applyFill="1" applyBorder="1" applyAlignment="1">
      <alignment horizontal="center" vertical="center"/>
    </xf>
    <xf numFmtId="0" fontId="41" fillId="4" borderId="28" xfId="0" applyFont="1" applyFill="1" applyBorder="1" applyAlignment="1">
      <alignment horizontal="center" vertical="center"/>
    </xf>
    <xf numFmtId="0" fontId="36" fillId="4" borderId="28" xfId="0" applyFont="1" applyFill="1" applyBorder="1" applyAlignment="1">
      <alignment horizontal="center" vertical="center"/>
    </xf>
    <xf numFmtId="167" fontId="36" fillId="4" borderId="103" xfId="0" applyNumberFormat="1" applyFont="1" applyFill="1" applyBorder="1" applyAlignment="1">
      <alignment horizontal="center" vertical="center"/>
    </xf>
    <xf numFmtId="15" fontId="36" fillId="4" borderId="106" xfId="0" applyNumberFormat="1" applyFont="1" applyFill="1" applyBorder="1" applyAlignment="1">
      <alignment horizontal="center" vertical="center"/>
    </xf>
    <xf numFmtId="167" fontId="36" fillId="4" borderId="106" xfId="0" applyNumberFormat="1" applyFont="1" applyFill="1" applyBorder="1" applyAlignment="1">
      <alignment horizontal="center" vertical="center"/>
    </xf>
    <xf numFmtId="15" fontId="36" fillId="4" borderId="28" xfId="0" applyNumberFormat="1" applyFont="1" applyFill="1" applyBorder="1" applyAlignment="1">
      <alignment horizontal="center" vertical="center"/>
    </xf>
    <xf numFmtId="15" fontId="36" fillId="4" borderId="28" xfId="0" applyNumberFormat="1" applyFont="1" applyFill="1" applyBorder="1" applyAlignment="1">
      <alignment horizontal="center"/>
    </xf>
    <xf numFmtId="0" fontId="36" fillId="4" borderId="28" xfId="0" applyFont="1" applyFill="1" applyBorder="1" applyAlignment="1">
      <alignment horizontal="center"/>
    </xf>
    <xf numFmtId="15" fontId="36" fillId="4" borderId="28" xfId="0" applyNumberFormat="1" applyFont="1" applyFill="1" applyBorder="1"/>
    <xf numFmtId="0" fontId="36" fillId="4" borderId="100" xfId="0" applyFont="1" applyFill="1" applyBorder="1" applyAlignment="1">
      <alignment horizontal="center"/>
    </xf>
    <xf numFmtId="167" fontId="36" fillId="4" borderId="18" xfId="0" applyNumberFormat="1" applyFont="1" applyFill="1" applyBorder="1" applyAlignment="1">
      <alignment horizontal="center" vertical="center"/>
    </xf>
    <xf numFmtId="0" fontId="36" fillId="4" borderId="18" xfId="0" applyFont="1" applyFill="1" applyBorder="1" applyAlignment="1">
      <alignment horizontal="center" vertical="center"/>
    </xf>
    <xf numFmtId="167" fontId="37" fillId="4" borderId="18" xfId="0" applyNumberFormat="1" applyFont="1" applyFill="1" applyBorder="1" applyAlignment="1">
      <alignment horizontal="center" vertical="center"/>
    </xf>
    <xf numFmtId="167" fontId="37" fillId="4" borderId="104" xfId="0" applyNumberFormat="1" applyFont="1" applyFill="1" applyBorder="1" applyAlignment="1">
      <alignment horizontal="center" vertical="center"/>
    </xf>
    <xf numFmtId="15" fontId="6" fillId="4" borderId="0" xfId="0" applyNumberFormat="1" applyFont="1" applyFill="1"/>
    <xf numFmtId="15" fontId="36" fillId="4" borderId="107" xfId="0" applyNumberFormat="1" applyFont="1" applyFill="1" applyBorder="1" applyAlignment="1">
      <alignment horizontal="center" vertical="center"/>
    </xf>
    <xf numFmtId="15" fontId="36" fillId="4" borderId="18" xfId="0" applyNumberFormat="1" applyFont="1" applyFill="1" applyBorder="1" applyAlignment="1">
      <alignment horizontal="center" vertical="center"/>
    </xf>
    <xf numFmtId="15" fontId="36" fillId="4" borderId="18" xfId="0" applyNumberFormat="1" applyFont="1" applyFill="1" applyBorder="1" applyAlignment="1">
      <alignment horizontal="center"/>
    </xf>
    <xf numFmtId="0" fontId="36" fillId="4" borderId="18" xfId="0" applyFont="1" applyFill="1" applyBorder="1" applyAlignment="1">
      <alignment horizontal="center"/>
    </xf>
    <xf numFmtId="0" fontId="36" fillId="4" borderId="18" xfId="0" applyFont="1" applyFill="1" applyBorder="1"/>
    <xf numFmtId="0" fontId="36" fillId="4" borderId="101" xfId="0" applyFont="1" applyFill="1" applyBorder="1" applyAlignment="1">
      <alignment horizontal="center"/>
    </xf>
    <xf numFmtId="0" fontId="36" fillId="4" borderId="23" xfId="0" applyFont="1" applyFill="1" applyBorder="1" applyAlignment="1">
      <alignment horizontal="center"/>
    </xf>
    <xf numFmtId="167" fontId="36" fillId="4" borderId="38" xfId="0" applyNumberFormat="1" applyFont="1" applyFill="1" applyBorder="1" applyAlignment="1">
      <alignment horizontal="center" vertical="center"/>
    </xf>
    <xf numFmtId="0" fontId="36" fillId="4" borderId="38" xfId="0" applyFont="1" applyFill="1" applyBorder="1" applyAlignment="1">
      <alignment horizontal="center" vertical="center"/>
    </xf>
    <xf numFmtId="167" fontId="37" fillId="4" borderId="38" xfId="0" applyNumberFormat="1" applyFont="1" applyFill="1" applyBorder="1" applyAlignment="1">
      <alignment horizontal="center" vertical="center"/>
    </xf>
    <xf numFmtId="167" fontId="37" fillId="4" borderId="105" xfId="0" applyNumberFormat="1" applyFont="1" applyFill="1" applyBorder="1" applyAlignment="1">
      <alignment horizontal="center" vertical="center"/>
    </xf>
    <xf numFmtId="15" fontId="6" fillId="4" borderId="129" xfId="0" applyNumberFormat="1" applyFont="1" applyFill="1" applyBorder="1"/>
    <xf numFmtId="15" fontId="36" fillId="4" borderId="108" xfId="0" applyNumberFormat="1" applyFont="1" applyFill="1" applyBorder="1" applyAlignment="1">
      <alignment horizontal="center" vertical="center"/>
    </xf>
    <xf numFmtId="15" fontId="36" fillId="4" borderId="38" xfId="0" applyNumberFormat="1" applyFont="1" applyFill="1" applyBorder="1" applyAlignment="1">
      <alignment horizontal="center" vertical="center"/>
    </xf>
    <xf numFmtId="15" fontId="36" fillId="4" borderId="38" xfId="0" applyNumberFormat="1" applyFont="1" applyFill="1" applyBorder="1" applyAlignment="1">
      <alignment horizontal="center"/>
    </xf>
    <xf numFmtId="0" fontId="36" fillId="4" borderId="38" xfId="0" applyFont="1" applyFill="1" applyBorder="1" applyAlignment="1">
      <alignment horizontal="center"/>
    </xf>
    <xf numFmtId="0" fontId="36" fillId="4" borderId="38" xfId="0" applyFont="1" applyFill="1" applyBorder="1"/>
    <xf numFmtId="0" fontId="36" fillId="4" borderId="102" xfId="0" applyFont="1" applyFill="1" applyBorder="1" applyAlignment="1">
      <alignment horizontal="center"/>
    </xf>
    <xf numFmtId="0" fontId="36" fillId="4" borderId="41" xfId="0" applyFont="1" applyFill="1" applyBorder="1"/>
    <xf numFmtId="167" fontId="36" fillId="0" borderId="28" xfId="0" applyNumberFormat="1" applyFont="1" applyFill="1" applyBorder="1" applyAlignment="1">
      <alignment horizontal="center" vertical="center"/>
    </xf>
    <xf numFmtId="0" fontId="41" fillId="0" borderId="28" xfId="0" applyFont="1" applyFill="1" applyBorder="1" applyAlignment="1">
      <alignment horizontal="center" vertical="center"/>
    </xf>
    <xf numFmtId="0" fontId="36" fillId="0" borderId="28" xfId="0" applyFont="1" applyFill="1" applyBorder="1" applyAlignment="1">
      <alignment horizontal="center" vertical="center"/>
    </xf>
    <xf numFmtId="167" fontId="36" fillId="0" borderId="103" xfId="0" applyNumberFormat="1" applyFont="1" applyFill="1" applyBorder="1" applyAlignment="1">
      <alignment horizontal="center" vertical="center"/>
    </xf>
    <xf numFmtId="15" fontId="36" fillId="0" borderId="106" xfId="0" applyNumberFormat="1" applyFont="1" applyFill="1" applyBorder="1" applyAlignment="1">
      <alignment horizontal="center" vertical="center"/>
    </xf>
    <xf numFmtId="167" fontId="36" fillId="0" borderId="106" xfId="0" applyNumberFormat="1" applyFont="1" applyFill="1" applyBorder="1" applyAlignment="1">
      <alignment horizontal="center" vertical="center"/>
    </xf>
    <xf numFmtId="15" fontId="36" fillId="0" borderId="28" xfId="0" applyNumberFormat="1" applyFont="1" applyFill="1" applyBorder="1" applyAlignment="1">
      <alignment horizontal="center" vertical="center"/>
    </xf>
    <xf numFmtId="15" fontId="36" fillId="0" borderId="28" xfId="0" applyNumberFormat="1" applyFont="1" applyFill="1" applyBorder="1"/>
    <xf numFmtId="167" fontId="36" fillId="0" borderId="18" xfId="0" applyNumberFormat="1" applyFont="1" applyFill="1" applyBorder="1" applyAlignment="1">
      <alignment horizontal="center" vertical="center"/>
    </xf>
    <xf numFmtId="0" fontId="36" fillId="0" borderId="18" xfId="0" applyFont="1" applyFill="1" applyBorder="1" applyAlignment="1">
      <alignment horizontal="center" vertical="center"/>
    </xf>
    <xf numFmtId="167" fontId="36" fillId="0" borderId="41" xfId="0" applyNumberFormat="1" applyFont="1" applyFill="1" applyBorder="1" applyAlignment="1">
      <alignment horizontal="center" vertical="center"/>
    </xf>
    <xf numFmtId="0" fontId="36" fillId="0" borderId="41" xfId="0" applyFont="1" applyFill="1" applyBorder="1" applyAlignment="1">
      <alignment horizontal="center" vertical="center"/>
    </xf>
    <xf numFmtId="167" fontId="36" fillId="4" borderId="70" xfId="0" applyNumberFormat="1" applyFont="1" applyFill="1" applyBorder="1" applyAlignment="1">
      <alignment horizontal="center" vertical="center"/>
    </xf>
    <xf numFmtId="15" fontId="6" fillId="4" borderId="70" xfId="0" applyNumberFormat="1" applyFont="1" applyFill="1" applyBorder="1"/>
    <xf numFmtId="168" fontId="17" fillId="0" borderId="0" xfId="0" applyNumberFormat="1" applyFont="1" applyFill="1" applyAlignment="1">
      <alignment vertical="center"/>
    </xf>
    <xf numFmtId="0" fontId="17" fillId="0" borderId="0" xfId="0" applyFont="1" applyFill="1" applyAlignment="1">
      <alignment vertical="center"/>
    </xf>
    <xf numFmtId="0" fontId="11" fillId="4" borderId="1" xfId="0" applyFont="1" applyFill="1" applyBorder="1" applyAlignment="1">
      <alignment horizontal="justify" vertical="center" wrapText="1"/>
    </xf>
    <xf numFmtId="168" fontId="6" fillId="4" borderId="1" xfId="0" applyNumberFormat="1" applyFont="1" applyFill="1" applyBorder="1" applyAlignment="1">
      <alignment horizontal="center" vertical="center" wrapText="1"/>
    </xf>
    <xf numFmtId="168" fontId="17" fillId="4" borderId="0" xfId="0" applyNumberFormat="1" applyFont="1" applyFill="1" applyAlignment="1">
      <alignment vertical="center"/>
    </xf>
    <xf numFmtId="0" fontId="17" fillId="4" borderId="0" xfId="0" applyFont="1" applyFill="1" applyAlignment="1">
      <alignment vertical="center"/>
    </xf>
    <xf numFmtId="0" fontId="11" fillId="4" borderId="1" xfId="0" applyFont="1" applyFill="1" applyBorder="1" applyAlignment="1">
      <alignment vertical="center" wrapText="1"/>
    </xf>
    <xf numFmtId="174" fontId="6" fillId="4" borderId="1" xfId="0" applyNumberFormat="1" applyFont="1" applyFill="1" applyBorder="1" applyAlignment="1">
      <alignment horizontal="center" vertical="center" wrapText="1"/>
    </xf>
    <xf numFmtId="174" fontId="6" fillId="0" borderId="1" xfId="0" applyNumberFormat="1" applyFont="1" applyFill="1" applyBorder="1" applyAlignment="1">
      <alignment horizontal="center" vertical="center" wrapText="1"/>
    </xf>
    <xf numFmtId="0" fontId="11" fillId="4" borderId="77" xfId="0" applyFont="1" applyFill="1" applyBorder="1" applyAlignment="1">
      <alignment vertical="center" wrapText="1"/>
    </xf>
    <xf numFmtId="168" fontId="4" fillId="0" borderId="0" xfId="5" applyNumberFormat="1" applyFont="1" applyAlignment="1">
      <alignment horizontal="left" vertical="top" wrapText="1"/>
    </xf>
    <xf numFmtId="168" fontId="40" fillId="0" borderId="0" xfId="5" applyNumberFormat="1" applyFont="1" applyAlignment="1">
      <alignment horizontal="left" vertical="top" wrapText="1"/>
    </xf>
    <xf numFmtId="168" fontId="19" fillId="0" borderId="0" xfId="5" applyNumberFormat="1" applyAlignment="1">
      <alignment horizontal="left" vertical="top" wrapText="1"/>
    </xf>
    <xf numFmtId="168" fontId="4" fillId="0" borderId="0" xfId="5" applyNumberFormat="1" applyFont="1" applyAlignment="1">
      <alignment horizontal="left" vertical="top"/>
    </xf>
    <xf numFmtId="168" fontId="16" fillId="4" borderId="0" xfId="5" applyNumberFormat="1" applyFont="1" applyFill="1" applyAlignment="1">
      <alignment horizontal="left" vertical="top" wrapText="1"/>
    </xf>
    <xf numFmtId="168" fontId="10" fillId="4" borderId="0" xfId="5" applyNumberFormat="1" applyFont="1" applyFill="1" applyAlignment="1">
      <alignment horizontal="left" vertical="top" wrapText="1"/>
    </xf>
    <xf numFmtId="168" fontId="13" fillId="0" borderId="0" xfId="5" applyNumberFormat="1" applyFont="1" applyAlignment="1">
      <alignment horizontal="left"/>
    </xf>
    <xf numFmtId="168" fontId="13" fillId="0" borderId="0" xfId="5" applyNumberFormat="1" applyFont="1" applyAlignment="1">
      <alignment horizontal="center"/>
    </xf>
    <xf numFmtId="168" fontId="13" fillId="3" borderId="0" xfId="5" applyNumberFormat="1" applyFont="1" applyFill="1" applyAlignment="1">
      <alignment horizontal="center"/>
    </xf>
    <xf numFmtId="168" fontId="24" fillId="0" borderId="0" xfId="5" applyNumberFormat="1" applyFont="1" applyAlignment="1">
      <alignment horizontal="center"/>
    </xf>
    <xf numFmtId="0" fontId="12" fillId="0" borderId="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1" fontId="12" fillId="0" borderId="11" xfId="0" applyNumberFormat="1" applyFont="1" applyFill="1" applyBorder="1" applyAlignment="1">
      <alignment horizontal="center" vertical="center"/>
    </xf>
    <xf numFmtId="1" fontId="12" fillId="0" borderId="12" xfId="0" applyNumberFormat="1" applyFont="1" applyFill="1" applyBorder="1" applyAlignment="1">
      <alignment horizontal="center" vertical="center"/>
    </xf>
    <xf numFmtId="0" fontId="46" fillId="0" borderId="61" xfId="0" applyFont="1" applyFill="1" applyBorder="1" applyAlignment="1">
      <alignment horizontal="center" vertical="center" textRotation="90" wrapText="1"/>
    </xf>
    <xf numFmtId="0" fontId="46" fillId="0" borderId="70" xfId="0" applyFont="1" applyFill="1" applyBorder="1" applyAlignment="1">
      <alignment horizontal="center" vertical="center" textRotation="90" wrapText="1"/>
    </xf>
    <xf numFmtId="0" fontId="12" fillId="0" borderId="18" xfId="0" applyFont="1" applyFill="1" applyBorder="1" applyAlignment="1">
      <alignment horizont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1" fontId="12" fillId="0" borderId="3" xfId="0" applyNumberFormat="1" applyFont="1" applyFill="1" applyBorder="1" applyAlignment="1">
      <alignment horizontal="center" vertical="center"/>
    </xf>
    <xf numFmtId="1" fontId="12" fillId="0" borderId="130"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53" fillId="9" borderId="3" xfId="0" applyFont="1" applyFill="1" applyBorder="1" applyAlignment="1">
      <alignment horizontal="center" vertical="center" textRotation="90" wrapText="1"/>
    </xf>
    <xf numFmtId="0" fontId="53" fillId="9" borderId="11" xfId="0" applyFont="1" applyFill="1" applyBorder="1" applyAlignment="1">
      <alignment horizontal="center" vertical="center" textRotation="90" wrapText="1"/>
    </xf>
    <xf numFmtId="0" fontId="53" fillId="9" borderId="12" xfId="0" applyFont="1" applyFill="1" applyBorder="1" applyAlignment="1">
      <alignment horizontal="center" vertical="center" textRotation="90" wrapText="1"/>
    </xf>
    <xf numFmtId="0" fontId="37" fillId="0" borderId="3" xfId="0" applyFont="1" applyFill="1" applyBorder="1" applyAlignment="1">
      <alignment horizontal="center" vertical="center" textRotation="90" wrapText="1"/>
    </xf>
    <xf numFmtId="0" fontId="37" fillId="0" borderId="11" xfId="0" applyFont="1" applyFill="1" applyBorder="1" applyAlignment="1">
      <alignment horizontal="center" vertical="center" textRotation="90" wrapText="1"/>
    </xf>
    <xf numFmtId="0" fontId="12" fillId="8" borderId="37"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0" borderId="37" xfId="0" applyFont="1" applyBorder="1" applyAlignment="1">
      <alignment horizontal="center" vertical="center" wrapText="1"/>
    </xf>
    <xf numFmtId="0" fontId="52" fillId="9" borderId="3" xfId="0" applyFont="1" applyFill="1" applyBorder="1" applyAlignment="1">
      <alignment horizontal="center" vertical="center" wrapText="1"/>
    </xf>
    <xf numFmtId="0" fontId="52" fillId="9" borderId="11" xfId="0" applyFont="1" applyFill="1" applyBorder="1" applyAlignment="1">
      <alignment horizontal="center" vertical="center" wrapText="1"/>
    </xf>
    <xf numFmtId="0" fontId="52" fillId="9" borderId="12" xfId="0" applyFont="1" applyFill="1" applyBorder="1" applyAlignment="1">
      <alignment horizontal="center" vertical="center" wrapText="1"/>
    </xf>
    <xf numFmtId="0" fontId="32" fillId="8" borderId="20" xfId="0" applyFont="1" applyFill="1" applyBorder="1" applyAlignment="1">
      <alignment horizontal="center" vertical="center" textRotation="90" wrapText="1"/>
    </xf>
    <xf numFmtId="0" fontId="32" fillId="8" borderId="22" xfId="0" applyFont="1" applyFill="1" applyBorder="1" applyAlignment="1">
      <alignment horizontal="center" vertical="center" textRotation="90" wrapText="1"/>
    </xf>
    <xf numFmtId="0" fontId="32" fillId="8" borderId="31" xfId="0" applyFont="1" applyFill="1" applyBorder="1" applyAlignment="1">
      <alignment horizontal="center" vertical="center" textRotation="90" wrapText="1"/>
    </xf>
    <xf numFmtId="0" fontId="32" fillId="0" borderId="35" xfId="0" applyFont="1" applyFill="1" applyBorder="1" applyAlignment="1">
      <alignment horizontal="center" vertical="center" textRotation="90" wrapText="1"/>
    </xf>
    <xf numFmtId="0" fontId="32" fillId="0" borderId="22" xfId="0" applyFont="1" applyFill="1" applyBorder="1" applyAlignment="1">
      <alignment horizontal="center" vertical="center" textRotation="90" wrapText="1"/>
    </xf>
    <xf numFmtId="0" fontId="32" fillId="0" borderId="31" xfId="0" applyFont="1" applyFill="1" applyBorder="1" applyAlignment="1">
      <alignment horizontal="center" vertical="center" textRotation="90" wrapText="1"/>
    </xf>
    <xf numFmtId="0" fontId="32" fillId="0" borderId="20" xfId="0" applyFont="1" applyFill="1" applyBorder="1" applyAlignment="1">
      <alignment horizontal="center" vertical="center" textRotation="90" wrapText="1"/>
    </xf>
    <xf numFmtId="0" fontId="32" fillId="0" borderId="24" xfId="0" applyFont="1" applyFill="1" applyBorder="1" applyAlignment="1">
      <alignment horizontal="center" vertical="center" textRotation="90" wrapText="1"/>
    </xf>
    <xf numFmtId="0" fontId="32" fillId="4" borderId="20" xfId="0" applyFont="1" applyFill="1" applyBorder="1" applyAlignment="1">
      <alignment horizontal="center" vertical="center" textRotation="90" wrapText="1"/>
    </xf>
    <xf numFmtId="0" fontId="32" fillId="4" borderId="22" xfId="0" applyFont="1" applyFill="1" applyBorder="1" applyAlignment="1">
      <alignment horizontal="center" vertical="center" textRotation="90" wrapText="1"/>
    </xf>
    <xf numFmtId="0" fontId="32" fillId="4" borderId="24" xfId="0" applyFont="1" applyFill="1" applyBorder="1" applyAlignment="1">
      <alignment horizontal="center" vertical="center" textRotation="90" wrapText="1"/>
    </xf>
    <xf numFmtId="0" fontId="12" fillId="0" borderId="3" xfId="0" applyFont="1" applyFill="1" applyBorder="1" applyAlignment="1">
      <alignment horizontal="center"/>
    </xf>
    <xf numFmtId="0" fontId="12" fillId="8" borderId="20" xfId="0" applyFont="1" applyFill="1" applyBorder="1" applyAlignment="1">
      <alignment horizontal="center"/>
    </xf>
    <xf numFmtId="0" fontId="12" fillId="8" borderId="22" xfId="0" applyFont="1" applyFill="1" applyBorder="1" applyAlignment="1">
      <alignment horizontal="center"/>
    </xf>
    <xf numFmtId="0" fontId="12" fillId="8" borderId="31" xfId="0" applyFont="1" applyFill="1" applyBorder="1" applyAlignment="1">
      <alignment horizontal="center"/>
    </xf>
    <xf numFmtId="0" fontId="32" fillId="4" borderId="135" xfId="0" applyFont="1" applyFill="1" applyBorder="1" applyAlignment="1">
      <alignment horizontal="center" vertical="center" wrapText="1"/>
    </xf>
    <xf numFmtId="0" fontId="32" fillId="4" borderId="136" xfId="0" applyFont="1" applyFill="1" applyBorder="1" applyAlignment="1">
      <alignment horizontal="center" vertical="center" wrapText="1"/>
    </xf>
    <xf numFmtId="0" fontId="32" fillId="4" borderId="13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1" fontId="12" fillId="0" borderId="62" xfId="0" applyNumberFormat="1" applyFont="1" applyFill="1" applyBorder="1" applyAlignment="1">
      <alignment horizontal="center" vertical="center"/>
    </xf>
    <xf numFmtId="1" fontId="12" fillId="0" borderId="21" xfId="0" applyNumberFormat="1" applyFont="1" applyFill="1" applyBorder="1" applyAlignment="1">
      <alignment horizontal="center" vertical="center"/>
    </xf>
    <xf numFmtId="1" fontId="12" fillId="0" borderId="23" xfId="0" applyNumberFormat="1" applyFont="1" applyFill="1" applyBorder="1" applyAlignment="1">
      <alignment horizontal="center" vertical="center"/>
    </xf>
    <xf numFmtId="1" fontId="12" fillId="0" borderId="19" xfId="0" applyNumberFormat="1" applyFont="1" applyFill="1" applyBorder="1" applyAlignment="1">
      <alignment horizontal="center" vertical="center"/>
    </xf>
    <xf numFmtId="1" fontId="12" fillId="0" borderId="33" xfId="0" applyNumberFormat="1" applyFont="1" applyFill="1" applyBorder="1" applyAlignment="1">
      <alignment horizontal="center" vertical="center"/>
    </xf>
    <xf numFmtId="1" fontId="52" fillId="9" borderId="3" xfId="0" applyNumberFormat="1" applyFont="1" applyFill="1" applyBorder="1" applyAlignment="1">
      <alignment horizontal="center" vertical="center"/>
    </xf>
    <xf numFmtId="1" fontId="52" fillId="9" borderId="11" xfId="0" applyNumberFormat="1" applyFont="1" applyFill="1" applyBorder="1" applyAlignment="1">
      <alignment horizontal="center" vertical="center"/>
    </xf>
    <xf numFmtId="1" fontId="52" fillId="9" borderId="12" xfId="0" applyNumberFormat="1" applyFont="1" applyFill="1" applyBorder="1" applyAlignment="1">
      <alignment horizontal="center" vertical="center"/>
    </xf>
    <xf numFmtId="1" fontId="52" fillId="9" borderId="2" xfId="0" applyNumberFormat="1" applyFont="1" applyFill="1" applyBorder="1" applyAlignment="1">
      <alignment horizontal="center" vertical="center"/>
    </xf>
    <xf numFmtId="1" fontId="52" fillId="9" borderId="15" xfId="0" applyNumberFormat="1" applyFont="1" applyFill="1" applyBorder="1" applyAlignment="1">
      <alignment horizontal="center" vertical="center"/>
    </xf>
    <xf numFmtId="1" fontId="52" fillId="9" borderId="16" xfId="0" applyNumberFormat="1" applyFont="1" applyFill="1" applyBorder="1" applyAlignment="1">
      <alignment horizontal="center" vertical="center"/>
    </xf>
    <xf numFmtId="0" fontId="12" fillId="4" borderId="2"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1" fontId="12" fillId="8" borderId="3" xfId="0" applyNumberFormat="1" applyFont="1" applyFill="1" applyBorder="1" applyAlignment="1">
      <alignment horizontal="center" vertical="center"/>
    </xf>
    <xf numFmtId="1" fontId="12" fillId="8" borderId="11" xfId="0" applyNumberFormat="1" applyFont="1" applyFill="1" applyBorder="1" applyAlignment="1">
      <alignment horizontal="center" vertical="center"/>
    </xf>
    <xf numFmtId="1" fontId="12" fillId="8" borderId="12"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1" fontId="12" fillId="0" borderId="2" xfId="0" applyNumberFormat="1" applyFont="1" applyFill="1" applyBorder="1" applyAlignment="1">
      <alignment horizontal="center" vertical="center"/>
    </xf>
    <xf numFmtId="1" fontId="12" fillId="4" borderId="3" xfId="0" applyNumberFormat="1" applyFont="1" applyFill="1" applyBorder="1" applyAlignment="1">
      <alignment horizontal="center" vertical="center"/>
    </xf>
    <xf numFmtId="1" fontId="12" fillId="4" borderId="11" xfId="0" applyNumberFormat="1" applyFont="1" applyFill="1" applyBorder="1" applyAlignment="1">
      <alignment horizontal="center" vertical="center"/>
    </xf>
    <xf numFmtId="1" fontId="12" fillId="4" borderId="12" xfId="0" applyNumberFormat="1" applyFont="1" applyFill="1" applyBorder="1" applyAlignment="1">
      <alignment horizontal="center" vertical="center"/>
    </xf>
    <xf numFmtId="10" fontId="3" fillId="0" borderId="0" xfId="0" applyNumberFormat="1" applyFont="1" applyFill="1" applyAlignment="1">
      <alignment horizontal="center"/>
    </xf>
    <xf numFmtId="0" fontId="12" fillId="0" borderId="35" xfId="0" applyFont="1" applyFill="1" applyBorder="1" applyAlignment="1">
      <alignment horizontal="center" vertical="center" wrapText="1"/>
    </xf>
    <xf numFmtId="0" fontId="32" fillId="0" borderId="3" xfId="0" applyFont="1" applyFill="1" applyBorder="1" applyAlignment="1">
      <alignment horizontal="center" vertical="center" textRotation="90" wrapText="1"/>
    </xf>
    <xf numFmtId="0" fontId="32" fillId="0" borderId="11" xfId="0" applyFont="1" applyFill="1" applyBorder="1" applyAlignment="1">
      <alignment horizontal="center" vertical="center" textRotation="90" wrapText="1"/>
    </xf>
    <xf numFmtId="0" fontId="32" fillId="0" borderId="12" xfId="0" applyFont="1" applyFill="1" applyBorder="1" applyAlignment="1">
      <alignment horizontal="center" vertical="center" textRotation="90" wrapText="1"/>
    </xf>
    <xf numFmtId="0" fontId="12" fillId="0" borderId="61" xfId="0" applyFont="1" applyFill="1" applyBorder="1" applyAlignment="1">
      <alignment horizontal="center"/>
    </xf>
    <xf numFmtId="0" fontId="12" fillId="0" borderId="6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4" borderId="20" xfId="0" applyFont="1" applyFill="1" applyBorder="1" applyAlignment="1">
      <alignment horizontal="center"/>
    </xf>
    <xf numFmtId="0" fontId="12" fillId="4" borderId="22" xfId="0" applyFont="1" applyFill="1" applyBorder="1" applyAlignment="1">
      <alignment horizontal="center"/>
    </xf>
    <xf numFmtId="0" fontId="12" fillId="4" borderId="24" xfId="0" applyFont="1" applyFill="1" applyBorder="1" applyAlignment="1">
      <alignment horizontal="center"/>
    </xf>
    <xf numFmtId="0" fontId="12" fillId="4" borderId="2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4" xfId="0" applyFont="1" applyFill="1" applyBorder="1" applyAlignment="1">
      <alignment horizontal="center" vertical="center" wrapText="1"/>
    </xf>
    <xf numFmtId="1" fontId="36" fillId="0" borderId="130" xfId="0" applyNumberFormat="1" applyFont="1" applyFill="1" applyBorder="1" applyAlignment="1">
      <alignment horizontal="center" vertical="center"/>
    </xf>
    <xf numFmtId="1" fontId="36" fillId="0" borderId="61" xfId="0" applyNumberFormat="1" applyFont="1" applyFill="1" applyBorder="1" applyAlignment="1">
      <alignment horizontal="center" vertical="center"/>
    </xf>
    <xf numFmtId="0" fontId="46" fillId="0" borderId="130" xfId="0" applyFont="1" applyFill="1" applyBorder="1" applyAlignment="1">
      <alignment horizontal="center" vertical="center" textRotation="1" wrapText="1"/>
    </xf>
    <xf numFmtId="0" fontId="46" fillId="0" borderId="61" xfId="0" applyFont="1" applyFill="1" applyBorder="1" applyAlignment="1">
      <alignment horizontal="center" vertical="center" textRotation="1" wrapText="1"/>
    </xf>
    <xf numFmtId="0" fontId="12" fillId="4" borderId="13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0" borderId="7" xfId="0" applyFont="1" applyFill="1" applyBorder="1" applyAlignment="1">
      <alignment horizontal="center" wrapText="1"/>
    </xf>
    <xf numFmtId="0" fontId="12" fillId="0" borderId="36" xfId="0" applyFont="1" applyFill="1" applyBorder="1" applyAlignment="1">
      <alignment horizontal="center" wrapText="1"/>
    </xf>
    <xf numFmtId="0" fontId="12" fillId="0" borderId="39" xfId="0" applyFont="1" applyFill="1" applyBorder="1" applyAlignment="1">
      <alignment horizontal="center" wrapText="1"/>
    </xf>
    <xf numFmtId="0" fontId="12" fillId="0" borderId="7" xfId="0" applyFont="1" applyFill="1" applyBorder="1" applyAlignment="1">
      <alignment horizontal="center"/>
    </xf>
    <xf numFmtId="0" fontId="17" fillId="0" borderId="134" xfId="0" applyFont="1" applyBorder="1"/>
    <xf numFmtId="0" fontId="12" fillId="8" borderId="20"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36" fillId="0" borderId="20" xfId="0" applyFont="1" applyFill="1" applyBorder="1" applyAlignment="1">
      <alignment horizontal="center"/>
    </xf>
    <xf numFmtId="0" fontId="36" fillId="0" borderId="22" xfId="0" applyFont="1" applyFill="1" applyBorder="1" applyAlignment="1">
      <alignment horizontal="center"/>
    </xf>
    <xf numFmtId="0" fontId="36" fillId="0" borderId="24" xfId="0" applyFont="1" applyFill="1" applyBorder="1" applyAlignment="1">
      <alignment horizontal="center"/>
    </xf>
    <xf numFmtId="15" fontId="36" fillId="0" borderId="20" xfId="0" applyNumberFormat="1" applyFont="1" applyFill="1" applyBorder="1" applyAlignment="1">
      <alignment horizontal="center"/>
    </xf>
    <xf numFmtId="15" fontId="36" fillId="0" borderId="22" xfId="0" applyNumberFormat="1" applyFont="1" applyFill="1" applyBorder="1" applyAlignment="1">
      <alignment horizontal="center"/>
    </xf>
    <xf numFmtId="15" fontId="36" fillId="0" borderId="24" xfId="0" applyNumberFormat="1" applyFont="1" applyFill="1" applyBorder="1" applyAlignment="1">
      <alignment horizontal="center"/>
    </xf>
    <xf numFmtId="0" fontId="47" fillId="9" borderId="35" xfId="0" applyFont="1" applyFill="1" applyBorder="1" applyAlignment="1">
      <alignment horizontal="center"/>
    </xf>
    <xf numFmtId="0" fontId="47" fillId="9" borderId="22" xfId="0" applyFont="1" applyFill="1" applyBorder="1" applyAlignment="1">
      <alignment horizontal="center"/>
    </xf>
    <xf numFmtId="0" fontId="47" fillId="9" borderId="31" xfId="0" applyFont="1" applyFill="1" applyBorder="1" applyAlignment="1">
      <alignment horizontal="center"/>
    </xf>
    <xf numFmtId="0" fontId="41" fillId="0" borderId="86" xfId="5" applyNumberFormat="1" applyFont="1" applyFill="1" applyBorder="1" applyAlignment="1">
      <alignment horizontal="center" wrapText="1"/>
    </xf>
    <xf numFmtId="0" fontId="41" fillId="0" borderId="87" xfId="5" applyNumberFormat="1" applyFont="1" applyFill="1" applyBorder="1" applyAlignment="1">
      <alignment horizontal="center" wrapText="1"/>
    </xf>
    <xf numFmtId="0" fontId="41" fillId="0" borderId="88" xfId="5" applyNumberFormat="1" applyFont="1" applyFill="1" applyBorder="1" applyAlignment="1">
      <alignment horizontal="center" wrapText="1"/>
    </xf>
    <xf numFmtId="0" fontId="36" fillId="0" borderId="31" xfId="0" applyFont="1" applyFill="1" applyBorder="1" applyAlignment="1">
      <alignment horizontal="center"/>
    </xf>
    <xf numFmtId="0" fontId="36" fillId="0" borderId="3" xfId="0" applyFont="1" applyFill="1" applyBorder="1" applyAlignment="1">
      <alignment horizontal="center" vertical="center" wrapText="1"/>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15" fontId="36" fillId="0" borderId="20" xfId="16" applyNumberFormat="1" applyFont="1" applyFill="1" applyBorder="1" applyAlignment="1">
      <alignment horizontal="center"/>
    </xf>
    <xf numFmtId="15" fontId="36" fillId="0" borderId="22" xfId="16" applyNumberFormat="1" applyFont="1" applyFill="1" applyBorder="1" applyAlignment="1">
      <alignment horizontal="center"/>
    </xf>
    <xf numFmtId="15" fontId="36" fillId="0" borderId="24" xfId="16" applyNumberFormat="1" applyFont="1" applyFill="1" applyBorder="1" applyAlignment="1">
      <alignment horizontal="center"/>
    </xf>
    <xf numFmtId="0" fontId="36" fillId="0" borderId="20" xfId="16" applyFont="1" applyFill="1" applyBorder="1" applyAlignment="1">
      <alignment horizontal="center"/>
    </xf>
    <xf numFmtId="0" fontId="36" fillId="0" borderId="22" xfId="16" applyFont="1" applyFill="1" applyBorder="1" applyAlignment="1">
      <alignment horizontal="center"/>
    </xf>
    <xf numFmtId="0" fontId="36" fillId="0" borderId="24" xfId="16" applyFont="1" applyFill="1" applyBorder="1" applyAlignment="1">
      <alignment horizontal="center"/>
    </xf>
    <xf numFmtId="15" fontId="36" fillId="0" borderId="31" xfId="0" applyNumberFormat="1" applyFont="1" applyFill="1" applyBorder="1" applyAlignment="1">
      <alignment horizontal="center"/>
    </xf>
    <xf numFmtId="0" fontId="47" fillId="9" borderId="11" xfId="0" applyFont="1" applyFill="1" applyBorder="1" applyAlignment="1">
      <alignment horizontal="center" wrapText="1"/>
    </xf>
    <xf numFmtId="0" fontId="47" fillId="9" borderId="7" xfId="0" applyFont="1" applyFill="1" applyBorder="1" applyAlignment="1">
      <alignment horizontal="left" vertical="top" wrapText="1"/>
    </xf>
    <xf numFmtId="0" fontId="47" fillId="9" borderId="36" xfId="0" applyFont="1" applyFill="1" applyBorder="1" applyAlignment="1">
      <alignment horizontal="left" vertical="top" wrapText="1"/>
    </xf>
    <xf numFmtId="0" fontId="47" fillId="9" borderId="39" xfId="0" applyFont="1" applyFill="1" applyBorder="1" applyAlignment="1">
      <alignment horizontal="left" vertical="top" wrapText="1"/>
    </xf>
    <xf numFmtId="0" fontId="37" fillId="0" borderId="20" xfId="16" applyFont="1" applyFill="1" applyBorder="1" applyAlignment="1">
      <alignment horizontal="center" vertical="center" textRotation="90" wrapText="1"/>
    </xf>
    <xf numFmtId="0" fontId="37" fillId="0" borderId="22" xfId="16" applyFont="1" applyFill="1" applyBorder="1" applyAlignment="1">
      <alignment horizontal="center" vertical="center" textRotation="90" wrapText="1"/>
    </xf>
    <xf numFmtId="0" fontId="37" fillId="0" borderId="24" xfId="16" applyFont="1" applyFill="1" applyBorder="1" applyAlignment="1">
      <alignment horizontal="center" vertical="center" textRotation="90" wrapText="1"/>
    </xf>
    <xf numFmtId="0" fontId="12" fillId="4" borderId="37" xfId="0" applyFont="1" applyFill="1" applyBorder="1" applyAlignment="1">
      <alignment horizontal="center" vertical="center" wrapText="1"/>
    </xf>
    <xf numFmtId="0" fontId="12" fillId="4" borderId="6" xfId="0" applyFont="1" applyFill="1" applyBorder="1" applyAlignment="1">
      <alignment horizontal="center" vertical="center" wrapText="1"/>
    </xf>
    <xf numFmtId="10" fontId="4" fillId="0" borderId="0" xfId="0" applyNumberFormat="1" applyFont="1" applyFill="1" applyAlignment="1">
      <alignment horizontal="center" vertical="center"/>
    </xf>
    <xf numFmtId="15" fontId="47" fillId="9" borderId="35" xfId="0" applyNumberFormat="1" applyFont="1" applyFill="1" applyBorder="1" applyAlignment="1">
      <alignment horizontal="center"/>
    </xf>
    <xf numFmtId="15" fontId="47" fillId="9" borderId="22" xfId="0" applyNumberFormat="1" applyFont="1" applyFill="1" applyBorder="1" applyAlignment="1">
      <alignment horizontal="center"/>
    </xf>
    <xf numFmtId="15" fontId="47" fillId="9" borderId="31" xfId="0" applyNumberFormat="1" applyFont="1" applyFill="1" applyBorder="1" applyAlignment="1">
      <alignment horizontal="center"/>
    </xf>
    <xf numFmtId="0" fontId="37" fillId="0" borderId="20"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48" fillId="9" borderId="35" xfId="0" applyFont="1" applyFill="1" applyBorder="1" applyAlignment="1">
      <alignment horizontal="center" vertical="center" textRotation="90" wrapText="1"/>
    </xf>
    <xf numFmtId="0" fontId="48" fillId="9" borderId="22" xfId="0" applyFont="1" applyFill="1" applyBorder="1" applyAlignment="1">
      <alignment horizontal="center" vertical="center" textRotation="90" wrapText="1"/>
    </xf>
    <xf numFmtId="0" fontId="48" fillId="9" borderId="24" xfId="0" applyFont="1" applyFill="1" applyBorder="1" applyAlignment="1">
      <alignment horizontal="center" vertical="center" textRotation="90" wrapText="1"/>
    </xf>
    <xf numFmtId="0" fontId="36" fillId="0" borderId="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47" fillId="9" borderId="3" xfId="0" applyFont="1" applyFill="1" applyBorder="1" applyAlignment="1">
      <alignment horizontal="center" vertical="center" wrapText="1"/>
    </xf>
    <xf numFmtId="0" fontId="47" fillId="9" borderId="11" xfId="0" applyFont="1" applyFill="1" applyBorder="1" applyAlignment="1">
      <alignment horizontal="center" vertical="center" wrapText="1"/>
    </xf>
    <xf numFmtId="0" fontId="47" fillId="9" borderId="12" xfId="0" applyFont="1" applyFill="1" applyBorder="1" applyAlignment="1">
      <alignment horizontal="center" vertical="center" wrapText="1"/>
    </xf>
    <xf numFmtId="0" fontId="36" fillId="0" borderId="47" xfId="0" applyFont="1" applyFill="1" applyBorder="1" applyAlignment="1">
      <alignment horizontal="center" vertical="center"/>
    </xf>
    <xf numFmtId="0" fontId="36" fillId="0" borderId="49" xfId="0" applyFont="1" applyFill="1" applyBorder="1" applyAlignment="1">
      <alignment horizontal="center" vertical="center"/>
    </xf>
    <xf numFmtId="0" fontId="36" fillId="0" borderId="48" xfId="0" applyFont="1" applyFill="1" applyBorder="1" applyAlignment="1">
      <alignment horizontal="center" vertical="center"/>
    </xf>
    <xf numFmtId="0" fontId="47" fillId="9" borderId="49" xfId="0" applyFont="1" applyFill="1" applyBorder="1" applyAlignment="1">
      <alignment horizontal="center" vertical="center"/>
    </xf>
    <xf numFmtId="0" fontId="47" fillId="9" borderId="50" xfId="0" applyFont="1" applyFill="1" applyBorder="1" applyAlignment="1">
      <alignment horizontal="center" vertical="center"/>
    </xf>
    <xf numFmtId="0" fontId="36" fillId="4" borderId="3"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47" xfId="0" applyFont="1" applyFill="1" applyBorder="1" applyAlignment="1">
      <alignment horizontal="center" vertical="center"/>
    </xf>
    <xf numFmtId="0" fontId="36" fillId="4" borderId="49" xfId="0" applyFont="1" applyFill="1" applyBorder="1" applyAlignment="1">
      <alignment horizontal="center" vertical="center"/>
    </xf>
    <xf numFmtId="0" fontId="36" fillId="4" borderId="48" xfId="0" applyFont="1" applyFill="1" applyBorder="1" applyAlignment="1">
      <alignment horizontal="center" vertical="center"/>
    </xf>
    <xf numFmtId="0" fontId="37" fillId="0" borderId="31" xfId="16" applyFont="1" applyFill="1" applyBorder="1" applyAlignment="1">
      <alignment horizontal="center" vertical="center" textRotation="90" wrapText="1"/>
    </xf>
    <xf numFmtId="0" fontId="36" fillId="0" borderId="37" xfId="0" applyFont="1" applyBorder="1" applyAlignment="1">
      <alignment horizontal="center" vertical="center" wrapText="1"/>
    </xf>
    <xf numFmtId="0" fontId="47" fillId="9" borderId="44" xfId="0" applyFont="1" applyFill="1" applyBorder="1" applyAlignment="1">
      <alignment horizontal="center" vertical="center"/>
    </xf>
    <xf numFmtId="0" fontId="47" fillId="9" borderId="43" xfId="0" applyFont="1" applyFill="1" applyBorder="1" applyAlignment="1">
      <alignment horizontal="center" vertical="center"/>
    </xf>
    <xf numFmtId="49" fontId="36" fillId="0" borderId="20" xfId="0" applyNumberFormat="1" applyFont="1" applyFill="1" applyBorder="1" applyAlignment="1">
      <alignment horizontal="left" vertical="center" wrapText="1"/>
    </xf>
    <xf numFmtId="0" fontId="36" fillId="0" borderId="22" xfId="0" applyFont="1" applyFill="1" applyBorder="1" applyAlignment="1">
      <alignment vertical="center"/>
    </xf>
    <xf numFmtId="0" fontId="36" fillId="0" borderId="31" xfId="0" applyFont="1" applyFill="1" applyBorder="1" applyAlignment="1">
      <alignment vertical="center"/>
    </xf>
    <xf numFmtId="0" fontId="36" fillId="0" borderId="41" xfId="0" applyFont="1" applyFill="1" applyBorder="1" applyAlignment="1">
      <alignment horizontal="center" wrapText="1"/>
    </xf>
    <xf numFmtId="0" fontId="36" fillId="0" borderId="12" xfId="0" applyFont="1" applyFill="1" applyBorder="1" applyAlignment="1">
      <alignment horizontal="center" wrapText="1"/>
    </xf>
    <xf numFmtId="0" fontId="6" fillId="4" borderId="47"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48" xfId="0" applyFont="1" applyFill="1" applyBorder="1" applyAlignment="1">
      <alignment horizontal="center" vertical="center"/>
    </xf>
    <xf numFmtId="0" fontId="37" fillId="4" borderId="3" xfId="0" applyFont="1" applyFill="1" applyBorder="1" applyAlignment="1">
      <alignment horizontal="center" vertical="center" textRotation="90" wrapText="1"/>
    </xf>
    <xf numFmtId="0" fontId="37" fillId="4" borderId="11" xfId="0" applyFont="1" applyFill="1" applyBorder="1" applyAlignment="1">
      <alignment horizontal="center" vertical="center" textRotation="90" wrapText="1"/>
    </xf>
    <xf numFmtId="0" fontId="37" fillId="4" borderId="12" xfId="0" applyFont="1" applyFill="1" applyBorder="1" applyAlignment="1">
      <alignment horizontal="center" vertical="center" textRotation="90" wrapText="1"/>
    </xf>
    <xf numFmtId="0" fontId="12" fillId="4" borderId="17" xfId="0" applyFont="1" applyFill="1" applyBorder="1" applyAlignment="1">
      <alignment horizontal="center" vertical="center"/>
    </xf>
    <xf numFmtId="0" fontId="12" fillId="4" borderId="82" xfId="0" applyFont="1" applyFill="1" applyBorder="1" applyAlignment="1">
      <alignment horizontal="center" vertical="center"/>
    </xf>
    <xf numFmtId="0" fontId="12" fillId="4" borderId="109" xfId="0" applyFont="1" applyFill="1" applyBorder="1" applyAlignment="1">
      <alignment horizontal="center" vertical="center"/>
    </xf>
    <xf numFmtId="0" fontId="37" fillId="8" borderId="3" xfId="0" applyFont="1" applyFill="1" applyBorder="1" applyAlignment="1">
      <alignment horizontal="center" vertical="center" textRotation="90" wrapText="1"/>
    </xf>
    <xf numFmtId="0" fontId="37" fillId="8" borderId="11" xfId="0" applyFont="1" applyFill="1" applyBorder="1" applyAlignment="1">
      <alignment horizontal="center" vertical="center" textRotation="90" wrapText="1"/>
    </xf>
    <xf numFmtId="0" fontId="37" fillId="8" borderId="12" xfId="0" applyFont="1" applyFill="1" applyBorder="1" applyAlignment="1">
      <alignment horizontal="center" vertical="center" textRotation="90" wrapText="1"/>
    </xf>
    <xf numFmtId="0" fontId="36" fillId="8" borderId="3"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6" fillId="8" borderId="47" xfId="0" applyFont="1" applyFill="1" applyBorder="1" applyAlignment="1">
      <alignment horizontal="center" vertical="center"/>
    </xf>
    <xf numFmtId="0" fontId="6" fillId="8" borderId="49" xfId="0" applyFont="1" applyFill="1" applyBorder="1" applyAlignment="1">
      <alignment horizontal="center" vertical="center"/>
    </xf>
    <xf numFmtId="0" fontId="6" fillId="8" borderId="48" xfId="0" applyFont="1" applyFill="1" applyBorder="1" applyAlignment="1">
      <alignment horizontal="center" vertical="center"/>
    </xf>
    <xf numFmtId="0" fontId="36" fillId="0" borderId="7" xfId="0" applyFont="1" applyFill="1" applyBorder="1" applyAlignment="1">
      <alignment horizontal="center" vertical="top" wrapText="1"/>
    </xf>
    <xf numFmtId="0" fontId="36" fillId="0" borderId="36" xfId="0" applyFont="1" applyFill="1" applyBorder="1" applyAlignment="1">
      <alignment horizontal="center" vertical="top" wrapText="1"/>
    </xf>
    <xf numFmtId="0" fontId="36" fillId="0" borderId="39" xfId="0" applyFont="1" applyFill="1" applyBorder="1" applyAlignment="1">
      <alignment horizontal="center" vertical="top" wrapText="1"/>
    </xf>
    <xf numFmtId="0" fontId="12" fillId="4" borderId="142"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37" fillId="0" borderId="6" xfId="0" applyFont="1" applyFill="1" applyBorder="1" applyAlignment="1">
      <alignment horizontal="center" vertical="center" textRotation="90" wrapText="1"/>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8" xfId="0" applyFont="1" applyFill="1" applyBorder="1" applyAlignment="1">
      <alignment horizontal="center" vertical="center"/>
    </xf>
    <xf numFmtId="0" fontId="37" fillId="0" borderId="12" xfId="0" applyFont="1" applyFill="1" applyBorder="1" applyAlignment="1">
      <alignment horizontal="center" vertical="center" textRotation="90" wrapText="1"/>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109" xfId="0" applyFont="1" applyFill="1" applyBorder="1" applyAlignment="1">
      <alignment horizontal="center" vertical="center"/>
    </xf>
    <xf numFmtId="0" fontId="36" fillId="0" borderId="138" xfId="0" applyFont="1" applyFill="1" applyBorder="1" applyAlignment="1">
      <alignment horizontal="center" vertical="center" wrapText="1"/>
    </xf>
    <xf numFmtId="0" fontId="36" fillId="0" borderId="139" xfId="0" applyFont="1" applyFill="1" applyBorder="1" applyAlignment="1">
      <alignment horizontal="center" vertical="center" wrapText="1"/>
    </xf>
    <xf numFmtId="0" fontId="36" fillId="0" borderId="120" xfId="0" applyFont="1" applyFill="1" applyBorder="1" applyAlignment="1">
      <alignment horizontal="center" vertical="center" wrapText="1"/>
    </xf>
    <xf numFmtId="0" fontId="3" fillId="0" borderId="0" xfId="0" applyFont="1" applyAlignment="1">
      <alignment horizontal="center" vertical="center"/>
    </xf>
    <xf numFmtId="168" fontId="0" fillId="0" borderId="0" xfId="0" applyNumberFormat="1" applyBorder="1" applyAlignment="1">
      <alignment horizontal="center" wrapText="1"/>
    </xf>
    <xf numFmtId="168" fontId="0" fillId="3" borderId="1" xfId="0" applyNumberFormat="1" applyFill="1" applyBorder="1" applyAlignment="1">
      <alignment horizontal="center" vertical="center" wrapText="1"/>
    </xf>
  </cellXfs>
  <cellStyles count="17">
    <cellStyle name="Accent1" xfId="16" builtinId="29"/>
    <cellStyle name="Comma" xfId="1" builtinId="3"/>
    <cellStyle name="Comma 2" xfId="2"/>
    <cellStyle name="Currency" xfId="3" builtinId="4"/>
    <cellStyle name="Hyperlink 2" xfId="4"/>
    <cellStyle name="Normal" xfId="0" builtinId="0"/>
    <cellStyle name="Normal 2" xfId="5"/>
    <cellStyle name="Normal 2 2" xfId="6"/>
    <cellStyle name="Normal 3" xfId="7"/>
    <cellStyle name="Normal 4" xfId="8"/>
    <cellStyle name="Normal 4 2" xfId="14"/>
    <cellStyle name="Normal 4 2 2" xfId="15"/>
    <cellStyle name="Normal 5" xfId="9"/>
    <cellStyle name="Normal 6" xfId="10"/>
    <cellStyle name="Normal 7" xfId="11"/>
    <cellStyle name="Normal 8" xfId="12"/>
    <cellStyle name="Normal 9" xfId="13"/>
  </cellStyles>
  <dxfs count="142">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64899/AppData/Local/Temp/notesD28C6F/Users/wb364899/AppData/Local/Temp/Rar$DI17.998/MNAPR%20Model%20Procurement%20Plan--DRAFT%202009-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General"/>
      <sheetName val="Goods and Works"/>
      <sheetName val="Consulting Services"/>
      <sheetName val="Capacity Building"/>
    </sheetNames>
    <sheetDataSet>
      <sheetData sheetId="0">
        <row r="1">
          <cell r="A1" t="str">
            <v>Prior</v>
          </cell>
        </row>
        <row r="2">
          <cell r="A2" t="str">
            <v>Post</v>
          </cell>
        </row>
        <row r="4">
          <cell r="A4" t="str">
            <v>Firm</v>
          </cell>
        </row>
        <row r="5">
          <cell r="A5" t="str">
            <v>Individual</v>
          </cell>
        </row>
        <row r="7">
          <cell r="A7" t="str">
            <v>Yes</v>
          </cell>
        </row>
        <row r="8">
          <cell r="A8" t="str">
            <v>No</v>
          </cell>
        </row>
        <row r="10">
          <cell r="A10" t="str">
            <v>Goods</v>
          </cell>
        </row>
        <row r="11">
          <cell r="A11" t="str">
            <v>Works</v>
          </cell>
        </row>
        <row r="12">
          <cell r="A12" t="str">
            <v>Non-Consulting Services</v>
          </cell>
        </row>
      </sheetData>
      <sheetData sheetId="1">
        <row r="5">
          <cell r="C5" t="str">
            <v>enter Project Name here</v>
          </cell>
        </row>
        <row r="6">
          <cell r="C6" t="str">
            <v>enter Country Here</v>
          </cell>
        </row>
        <row r="7">
          <cell r="C7" t="str">
            <v>enter Project ID here</v>
          </cell>
        </row>
        <row r="8">
          <cell r="C8" t="str">
            <v>enter Loan/Credit Number here</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o.worldbank.org/MKXO98RY4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zoomScaleSheetLayoutView="100" workbookViewId="0">
      <selection activeCell="B17" sqref="B17:D18"/>
    </sheetView>
  </sheetViews>
  <sheetFormatPr defaultRowHeight="14.25"/>
  <cols>
    <col min="1" max="1" width="4.25" style="1" customWidth="1"/>
    <col min="2" max="2" width="40.625" style="2" customWidth="1"/>
    <col min="3" max="3" width="16.625" style="62" customWidth="1"/>
    <col min="4" max="4" width="24.5" customWidth="1"/>
  </cols>
  <sheetData>
    <row r="1" spans="1:6" ht="18">
      <c r="A1" s="7"/>
      <c r="B1" s="8" t="s">
        <v>91</v>
      </c>
      <c r="C1" s="54"/>
      <c r="D1" s="8"/>
      <c r="E1" s="6"/>
      <c r="F1" s="6"/>
    </row>
    <row r="3" spans="1:6" ht="15">
      <c r="A3" s="10" t="s">
        <v>0</v>
      </c>
      <c r="B3" s="6"/>
      <c r="C3" s="55"/>
      <c r="D3" s="6"/>
      <c r="E3" s="6"/>
      <c r="F3" s="6"/>
    </row>
    <row r="4" spans="1:6" ht="15">
      <c r="A4" s="11" t="s">
        <v>1</v>
      </c>
      <c r="B4" s="12" t="s">
        <v>2</v>
      </c>
      <c r="C4" s="55"/>
      <c r="D4" s="6"/>
      <c r="E4" s="6"/>
      <c r="F4" s="6"/>
    </row>
    <row r="5" spans="1:6" ht="15">
      <c r="A5" s="6"/>
      <c r="B5" s="13" t="s">
        <v>3</v>
      </c>
      <c r="C5" s="995" t="s">
        <v>164</v>
      </c>
      <c r="D5" s="995"/>
      <c r="E5" s="995"/>
      <c r="F5" s="995"/>
    </row>
    <row r="6" spans="1:6" ht="15">
      <c r="A6" s="6"/>
      <c r="B6" s="13" t="s">
        <v>4</v>
      </c>
      <c r="C6" s="996" t="s">
        <v>165</v>
      </c>
      <c r="D6" s="996"/>
      <c r="E6" s="6"/>
      <c r="F6" s="6"/>
    </row>
    <row r="7" spans="1:6" ht="15">
      <c r="A7" s="6"/>
      <c r="B7" s="13" t="s">
        <v>5</v>
      </c>
      <c r="C7" s="997" t="s">
        <v>127</v>
      </c>
      <c r="D7" s="997"/>
      <c r="E7" s="6"/>
      <c r="F7" s="6"/>
    </row>
    <row r="8" spans="1:6" ht="15">
      <c r="A8" s="6"/>
      <c r="B8" s="73" t="s">
        <v>154</v>
      </c>
      <c r="C8" s="998" t="s">
        <v>325</v>
      </c>
      <c r="D8" s="998"/>
      <c r="E8" s="6"/>
      <c r="F8" s="6"/>
    </row>
    <row r="9" spans="1:6" ht="15">
      <c r="A9" s="11" t="s">
        <v>6</v>
      </c>
      <c r="B9" s="12" t="s">
        <v>7</v>
      </c>
      <c r="C9" s="56" t="s">
        <v>92</v>
      </c>
      <c r="D9" s="67">
        <v>41343</v>
      </c>
      <c r="E9" s="6"/>
      <c r="F9" s="6"/>
    </row>
    <row r="10" spans="1:6" ht="15">
      <c r="A10" s="6"/>
      <c r="B10" s="12"/>
      <c r="C10" s="42" t="s">
        <v>8</v>
      </c>
      <c r="D10" s="69"/>
      <c r="E10" s="6"/>
      <c r="F10" s="6"/>
    </row>
    <row r="11" spans="1:6" ht="15">
      <c r="A11" s="6"/>
      <c r="B11" s="12"/>
      <c r="C11" s="57" t="s">
        <v>129</v>
      </c>
      <c r="D11" s="69"/>
      <c r="E11" s="6"/>
      <c r="F11" s="6"/>
    </row>
    <row r="13" spans="1:6" ht="15">
      <c r="A13" s="11" t="s">
        <v>9</v>
      </c>
      <c r="B13" s="14" t="s">
        <v>10</v>
      </c>
      <c r="C13" s="55"/>
      <c r="D13" s="69"/>
      <c r="E13" s="6"/>
      <c r="F13" s="6"/>
    </row>
    <row r="15" spans="1:6" ht="15">
      <c r="A15" s="12" t="s">
        <v>11</v>
      </c>
      <c r="B15" s="6"/>
      <c r="C15" s="55"/>
      <c r="D15" s="6"/>
      <c r="E15" s="6"/>
      <c r="F15" s="6"/>
    </row>
    <row r="16" spans="1:6" ht="15">
      <c r="A16" s="12"/>
      <c r="B16" s="6"/>
      <c r="C16" s="55"/>
      <c r="D16" s="6"/>
      <c r="E16" s="6"/>
      <c r="F16" s="6"/>
    </row>
    <row r="17" spans="1:4" ht="14.25" customHeight="1">
      <c r="A17" s="15" t="s">
        <v>1</v>
      </c>
      <c r="B17" s="989" t="s">
        <v>93</v>
      </c>
      <c r="C17" s="991"/>
      <c r="D17" s="991"/>
    </row>
    <row r="18" spans="1:4" ht="15">
      <c r="A18" s="15"/>
      <c r="B18" s="991"/>
      <c r="C18" s="991"/>
      <c r="D18" s="991"/>
    </row>
    <row r="19" spans="1:4" ht="15">
      <c r="A19" s="15"/>
      <c r="B19" s="16"/>
      <c r="C19" s="58"/>
      <c r="D19" s="16"/>
    </row>
    <row r="20" spans="1:4" ht="26.25">
      <c r="A20" s="15" t="s">
        <v>12</v>
      </c>
      <c r="B20" s="17" t="s">
        <v>13</v>
      </c>
      <c r="C20" s="59" t="s">
        <v>14</v>
      </c>
      <c r="D20" s="17" t="s">
        <v>15</v>
      </c>
    </row>
    <row r="21" spans="1:4" ht="45">
      <c r="A21" s="18"/>
      <c r="B21" s="35" t="s">
        <v>16</v>
      </c>
      <c r="C21" s="20" t="s">
        <v>113</v>
      </c>
      <c r="D21" s="21" t="s">
        <v>114</v>
      </c>
    </row>
    <row r="22" spans="1:4" ht="15">
      <c r="A22" s="18"/>
      <c r="B22" s="35" t="s">
        <v>17</v>
      </c>
      <c r="C22" s="19" t="s">
        <v>87</v>
      </c>
      <c r="D22" s="19" t="s">
        <v>87</v>
      </c>
    </row>
    <row r="23" spans="1:4" ht="15">
      <c r="A23" s="18"/>
      <c r="B23" s="35" t="s">
        <v>18</v>
      </c>
      <c r="C23" s="20" t="s">
        <v>125</v>
      </c>
      <c r="D23" s="21" t="s">
        <v>98</v>
      </c>
    </row>
    <row r="24" spans="1:4" ht="15">
      <c r="A24" s="18"/>
      <c r="B24" s="35" t="s">
        <v>124</v>
      </c>
      <c r="C24" s="20"/>
      <c r="D24" s="21" t="s">
        <v>98</v>
      </c>
    </row>
    <row r="25" spans="1:4" ht="15">
      <c r="A25" s="18"/>
      <c r="B25" s="17"/>
      <c r="C25" s="59"/>
      <c r="D25" s="17"/>
    </row>
    <row r="26" spans="1:4" ht="39">
      <c r="A26" s="15" t="s">
        <v>19</v>
      </c>
      <c r="B26" s="17" t="s">
        <v>20</v>
      </c>
      <c r="C26" s="59" t="s">
        <v>21</v>
      </c>
      <c r="D26" s="17" t="s">
        <v>15</v>
      </c>
    </row>
    <row r="27" spans="1:4" ht="15">
      <c r="A27" s="75" t="s">
        <v>102</v>
      </c>
      <c r="B27" s="36" t="s">
        <v>22</v>
      </c>
      <c r="C27" s="77" t="s">
        <v>95</v>
      </c>
      <c r="D27" s="78" t="s">
        <v>94</v>
      </c>
    </row>
    <row r="28" spans="1:4" ht="15">
      <c r="A28" s="75" t="s">
        <v>136</v>
      </c>
      <c r="B28" s="22" t="s">
        <v>23</v>
      </c>
      <c r="C28" s="79" t="s">
        <v>115</v>
      </c>
      <c r="D28" s="78"/>
    </row>
    <row r="29" spans="1:4" ht="15">
      <c r="A29" s="75" t="s">
        <v>137</v>
      </c>
      <c r="B29" s="22" t="s">
        <v>24</v>
      </c>
      <c r="C29" s="76" t="s">
        <v>140</v>
      </c>
      <c r="D29" s="78"/>
    </row>
    <row r="30" spans="1:4" ht="15">
      <c r="A30" s="75" t="s">
        <v>138</v>
      </c>
      <c r="B30" s="76" t="s">
        <v>139</v>
      </c>
      <c r="C30" s="22"/>
      <c r="D30" s="21"/>
    </row>
    <row r="31" spans="1:4" ht="15">
      <c r="A31" s="74"/>
      <c r="B31" s="22"/>
      <c r="C31" s="22"/>
      <c r="D31" s="21"/>
    </row>
    <row r="32" spans="1:4" ht="15">
      <c r="A32" s="18"/>
      <c r="B32" s="22" t="s">
        <v>25</v>
      </c>
      <c r="C32" s="22" t="s">
        <v>87</v>
      </c>
      <c r="D32" s="23" t="s">
        <v>87</v>
      </c>
    </row>
    <row r="33" spans="1:5" ht="15">
      <c r="A33" s="18"/>
      <c r="B33" s="22" t="s">
        <v>26</v>
      </c>
      <c r="C33" s="22" t="s">
        <v>87</v>
      </c>
      <c r="D33" s="23" t="s">
        <v>87</v>
      </c>
    </row>
    <row r="34" spans="1:5" ht="15">
      <c r="A34" s="18"/>
      <c r="B34" s="36" t="s">
        <v>116</v>
      </c>
      <c r="C34" s="36"/>
      <c r="D34" s="23"/>
    </row>
    <row r="35" spans="1:5" ht="15">
      <c r="A35" s="18"/>
      <c r="B35" s="24" t="s">
        <v>27</v>
      </c>
      <c r="C35" s="22"/>
      <c r="D35" s="25"/>
      <c r="E35" s="6"/>
    </row>
    <row r="36" spans="1:5" ht="15">
      <c r="A36" s="18"/>
      <c r="B36" s="6"/>
      <c r="C36" s="55"/>
      <c r="D36" s="6"/>
      <c r="E36" s="6"/>
    </row>
    <row r="37" spans="1:5" ht="24.75" customHeight="1">
      <c r="A37" s="18" t="s">
        <v>6</v>
      </c>
      <c r="B37" s="989" t="s">
        <v>238</v>
      </c>
      <c r="C37" s="990"/>
      <c r="D37" s="990"/>
      <c r="E37" s="6"/>
    </row>
    <row r="38" spans="1:5" ht="23.25" customHeight="1">
      <c r="A38" s="18"/>
      <c r="B38" s="990"/>
      <c r="C38" s="990"/>
      <c r="D38" s="990"/>
      <c r="E38" s="6"/>
    </row>
    <row r="39" spans="1:5" ht="15">
      <c r="A39" s="18"/>
      <c r="B39" s="6"/>
      <c r="C39" s="55"/>
      <c r="D39" s="6"/>
      <c r="E39" s="6"/>
    </row>
    <row r="40" spans="1:5" ht="14.25" customHeight="1">
      <c r="A40" s="18" t="s">
        <v>9</v>
      </c>
      <c r="B40" s="989" t="s">
        <v>120</v>
      </c>
      <c r="C40" s="991"/>
      <c r="D40" s="991"/>
      <c r="E40" s="6"/>
    </row>
    <row r="41" spans="1:5" ht="15">
      <c r="A41" s="18"/>
      <c r="B41" s="991"/>
      <c r="C41" s="991"/>
      <c r="D41" s="991"/>
      <c r="E41" s="6"/>
    </row>
    <row r="42" spans="1:5" ht="15">
      <c r="A42" s="18"/>
      <c r="B42" s="6"/>
      <c r="C42" s="55"/>
      <c r="D42" s="6"/>
      <c r="E42" s="6"/>
    </row>
    <row r="43" spans="1:5" ht="15">
      <c r="A43" s="18" t="s">
        <v>28</v>
      </c>
      <c r="B43" s="992" t="s">
        <v>121</v>
      </c>
      <c r="C43" s="992"/>
      <c r="D43" s="992"/>
      <c r="E43" s="6"/>
    </row>
    <row r="44" spans="1:5" ht="15">
      <c r="A44" s="18"/>
      <c r="B44" s="26"/>
      <c r="C44" s="26"/>
      <c r="D44" s="26"/>
      <c r="E44" s="6"/>
    </row>
    <row r="45" spans="1:5" ht="31.5" customHeight="1">
      <c r="A45" s="18" t="s">
        <v>29</v>
      </c>
      <c r="B45" s="989" t="s">
        <v>161</v>
      </c>
      <c r="C45" s="989"/>
      <c r="D45" s="989"/>
      <c r="E45" s="6"/>
    </row>
    <row r="46" spans="1:5" ht="15">
      <c r="A46" s="18"/>
      <c r="B46" s="6"/>
      <c r="C46" s="55"/>
      <c r="D46" s="6"/>
      <c r="E46" s="6"/>
    </row>
    <row r="47" spans="1:5" ht="23.25" customHeight="1">
      <c r="A47" s="18" t="s">
        <v>30</v>
      </c>
      <c r="B47" s="989" t="s">
        <v>96</v>
      </c>
      <c r="C47" s="989"/>
      <c r="D47" s="989"/>
      <c r="E47" s="27"/>
    </row>
    <row r="48" spans="1:5" ht="15">
      <c r="A48" s="18"/>
      <c r="B48" s="6"/>
      <c r="C48" s="55"/>
      <c r="D48" s="6"/>
      <c r="E48" s="6"/>
    </row>
    <row r="49" spans="1:5" ht="15">
      <c r="A49" s="12" t="s">
        <v>31</v>
      </c>
      <c r="B49" s="6"/>
      <c r="C49" s="55"/>
      <c r="D49" s="6"/>
      <c r="E49" s="6"/>
    </row>
    <row r="51" spans="1:5" ht="14.25" customHeight="1">
      <c r="A51" s="15" t="s">
        <v>1</v>
      </c>
      <c r="B51" s="989" t="s">
        <v>32</v>
      </c>
      <c r="C51" s="991"/>
      <c r="D51" s="991"/>
    </row>
    <row r="52" spans="1:5" ht="15">
      <c r="A52" s="6"/>
      <c r="B52" s="991"/>
      <c r="C52" s="991"/>
      <c r="D52" s="991"/>
    </row>
    <row r="54" spans="1:5" ht="26.25">
      <c r="A54" s="15" t="s">
        <v>12</v>
      </c>
      <c r="B54" s="17" t="s">
        <v>13</v>
      </c>
      <c r="C54" s="59" t="s">
        <v>14</v>
      </c>
      <c r="D54" s="17" t="s">
        <v>15</v>
      </c>
    </row>
    <row r="55" spans="1:5" ht="15.75">
      <c r="A55" s="18"/>
      <c r="B55" s="28" t="s">
        <v>33</v>
      </c>
      <c r="C55" s="37" t="s">
        <v>97</v>
      </c>
      <c r="D55" s="30" t="s">
        <v>98</v>
      </c>
    </row>
    <row r="56" spans="1:5" ht="15">
      <c r="A56" s="18"/>
      <c r="B56" s="31" t="s">
        <v>118</v>
      </c>
      <c r="C56" s="37"/>
      <c r="D56" s="21"/>
    </row>
    <row r="57" spans="1:5" ht="15.75">
      <c r="A57" s="18"/>
      <c r="B57" s="28" t="s">
        <v>35</v>
      </c>
      <c r="C57" s="37" t="s">
        <v>122</v>
      </c>
      <c r="D57" s="32"/>
    </row>
    <row r="58" spans="1:5" ht="15.75">
      <c r="A58" s="18"/>
      <c r="B58" s="31" t="s">
        <v>36</v>
      </c>
      <c r="C58" s="37"/>
      <c r="D58" s="30" t="s">
        <v>99</v>
      </c>
    </row>
    <row r="59" spans="1:5" ht="15.75">
      <c r="A59" s="18"/>
      <c r="B59" s="28" t="s">
        <v>34</v>
      </c>
      <c r="C59" s="37"/>
      <c r="D59" s="30" t="s">
        <v>99</v>
      </c>
    </row>
    <row r="60" spans="1:5" ht="15">
      <c r="A60" s="18"/>
      <c r="B60" s="33"/>
      <c r="C60" s="59"/>
      <c r="D60" s="17"/>
    </row>
    <row r="61" spans="1:5" ht="39">
      <c r="A61" s="82" t="s">
        <v>19</v>
      </c>
      <c r="B61" s="17" t="s">
        <v>20</v>
      </c>
      <c r="C61" s="59" t="s">
        <v>21</v>
      </c>
      <c r="D61" s="17" t="s">
        <v>15</v>
      </c>
    </row>
    <row r="62" spans="1:5" ht="15">
      <c r="A62" s="75" t="s">
        <v>102</v>
      </c>
      <c r="B62" s="81" t="s">
        <v>151</v>
      </c>
      <c r="C62" s="29" t="s">
        <v>97</v>
      </c>
      <c r="D62" s="22"/>
    </row>
    <row r="63" spans="1:5" ht="15">
      <c r="A63" s="75" t="s">
        <v>136</v>
      </c>
      <c r="B63" s="81" t="s">
        <v>152</v>
      </c>
      <c r="C63" s="64" t="s">
        <v>112</v>
      </c>
      <c r="D63" s="22"/>
    </row>
    <row r="64" spans="1:5" ht="15">
      <c r="A64" s="75" t="s">
        <v>141</v>
      </c>
      <c r="B64" s="83" t="s">
        <v>142</v>
      </c>
      <c r="C64" s="80"/>
      <c r="D64" s="22"/>
    </row>
    <row r="65" spans="1:4" ht="15">
      <c r="A65" s="75" t="s">
        <v>138</v>
      </c>
      <c r="B65" s="81" t="s">
        <v>153</v>
      </c>
      <c r="C65" s="38" t="s">
        <v>126</v>
      </c>
      <c r="D65" s="22"/>
    </row>
    <row r="66" spans="1:4" ht="15">
      <c r="A66" s="75" t="s">
        <v>143</v>
      </c>
      <c r="B66" s="81" t="s">
        <v>162</v>
      </c>
      <c r="C66" s="19" t="s">
        <v>117</v>
      </c>
      <c r="D66" s="22"/>
    </row>
    <row r="67" spans="1:4" ht="15">
      <c r="A67" s="75" t="s">
        <v>144</v>
      </c>
      <c r="B67" s="83" t="s">
        <v>145</v>
      </c>
      <c r="C67" s="86" t="s">
        <v>155</v>
      </c>
      <c r="D67" s="22"/>
    </row>
    <row r="68" spans="1:4" ht="30">
      <c r="A68" s="75" t="s">
        <v>146</v>
      </c>
      <c r="B68" s="84" t="s">
        <v>147</v>
      </c>
      <c r="C68" s="19"/>
      <c r="D68" s="22"/>
    </row>
    <row r="69" spans="1:4" ht="30">
      <c r="A69" s="75"/>
      <c r="B69" s="84" t="s">
        <v>148</v>
      </c>
      <c r="C69" s="19"/>
      <c r="D69" s="22"/>
    </row>
    <row r="70" spans="1:4" ht="30">
      <c r="A70" s="75" t="s">
        <v>149</v>
      </c>
      <c r="B70" s="84" t="s">
        <v>150</v>
      </c>
      <c r="C70" s="19"/>
      <c r="D70" s="22"/>
    </row>
    <row r="71" spans="1:4" ht="26.45" customHeight="1">
      <c r="A71" s="18"/>
      <c r="B71" s="85" t="s">
        <v>119</v>
      </c>
      <c r="C71" s="71"/>
      <c r="D71" s="22"/>
    </row>
    <row r="72" spans="1:4" ht="14.25" customHeight="1">
      <c r="A72" s="3"/>
      <c r="B72" s="4"/>
      <c r="C72" s="60"/>
      <c r="D72" s="5"/>
    </row>
    <row r="73" spans="1:4" ht="33" customHeight="1">
      <c r="A73" s="18" t="s">
        <v>6</v>
      </c>
      <c r="B73" s="993" t="s">
        <v>163</v>
      </c>
      <c r="C73" s="994"/>
      <c r="D73" s="994"/>
    </row>
    <row r="74" spans="1:4" ht="21" customHeight="1">
      <c r="A74" s="6"/>
      <c r="B74" s="9" t="s">
        <v>37</v>
      </c>
      <c r="C74" s="411" t="s">
        <v>38</v>
      </c>
      <c r="D74" s="412"/>
    </row>
    <row r="75" spans="1:4" ht="14.25" customHeight="1">
      <c r="A75" s="6"/>
      <c r="B75" s="34"/>
      <c r="C75" s="55"/>
      <c r="D75" s="6"/>
    </row>
    <row r="76" spans="1:4" ht="30.75" customHeight="1">
      <c r="A76" s="18" t="s">
        <v>9</v>
      </c>
      <c r="B76" s="989" t="s">
        <v>100</v>
      </c>
      <c r="C76" s="991"/>
      <c r="D76" s="991"/>
    </row>
    <row r="77" spans="1:4" ht="14.25" customHeight="1">
      <c r="A77" s="3"/>
      <c r="B77" s="4"/>
      <c r="C77" s="60"/>
      <c r="D77" s="5"/>
    </row>
    <row r="78" spans="1:4" ht="33.75" customHeight="1">
      <c r="A78" s="18" t="s">
        <v>28</v>
      </c>
      <c r="B78" s="989" t="s">
        <v>39</v>
      </c>
      <c r="C78" s="991"/>
      <c r="D78" s="991"/>
    </row>
    <row r="79" spans="1:4" ht="14.25" customHeight="1">
      <c r="A79" s="4"/>
      <c r="B79" s="4"/>
      <c r="C79" s="61"/>
      <c r="D79" s="4"/>
    </row>
    <row r="80" spans="1:4" ht="35.25" customHeight="1">
      <c r="A80" s="989" t="s">
        <v>40</v>
      </c>
      <c r="B80" s="989"/>
      <c r="C80" s="989"/>
      <c r="D80" s="989"/>
    </row>
    <row r="81" spans="2:4" ht="15">
      <c r="B81" s="989"/>
      <c r="C81" s="991"/>
      <c r="D81" s="991"/>
    </row>
  </sheetData>
  <mergeCells count="16">
    <mergeCell ref="C5:F5"/>
    <mergeCell ref="C6:D6"/>
    <mergeCell ref="C7:D7"/>
    <mergeCell ref="C8:D8"/>
    <mergeCell ref="B17:D18"/>
    <mergeCell ref="B37:D38"/>
    <mergeCell ref="B81:D81"/>
    <mergeCell ref="B40:D41"/>
    <mergeCell ref="B43:D43"/>
    <mergeCell ref="B45:D45"/>
    <mergeCell ref="B47:D47"/>
    <mergeCell ref="B51:D52"/>
    <mergeCell ref="B73:D73"/>
    <mergeCell ref="B76:D76"/>
    <mergeCell ref="B78:D78"/>
    <mergeCell ref="A80:D80"/>
  </mergeCells>
  <phoneticPr fontId="9" type="noConversion"/>
  <hyperlinks>
    <hyperlink ref="C74" r:id="rId1"/>
  </hyperlinks>
  <pageMargins left="0.7" right="0.7" top="0.75" bottom="0.75" header="0.3" footer="0.3"/>
  <pageSetup paperSize="9" scale="98" orientation="portrait" horizontalDpi="4294967293" r:id="rId2"/>
  <headerFooter>
    <oddFooter>&amp;C&amp;D</oddFooter>
  </headerFooter>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view="pageBreakPreview" zoomScale="110" zoomScaleSheetLayoutView="110" workbookViewId="0">
      <pane xSplit="7" ySplit="4" topLeftCell="H5" activePane="bottomRight" state="frozen"/>
      <selection pane="topRight" activeCell="G1" sqref="G1"/>
      <selection pane="bottomLeft" activeCell="A5" sqref="A5"/>
      <selection pane="bottomRight" activeCell="A4" sqref="A4"/>
    </sheetView>
  </sheetViews>
  <sheetFormatPr defaultColWidth="9" defaultRowHeight="14.25"/>
  <cols>
    <col min="1" max="1" width="5.75" style="110" customWidth="1"/>
    <col min="2" max="2" width="27" style="111" bestFit="1" customWidth="1"/>
    <col min="3" max="3" width="11" style="245" customWidth="1"/>
    <col min="4" max="4" width="8.625" style="116" customWidth="1"/>
    <col min="5" max="5" width="7.125" style="109" hidden="1" customWidth="1"/>
    <col min="6" max="6" width="33.5" style="109" customWidth="1"/>
    <col min="7" max="7" width="8" style="117" customWidth="1"/>
    <col min="8" max="8" width="6.75" style="118" customWidth="1"/>
    <col min="9" max="9" width="6.125" style="118" customWidth="1"/>
    <col min="10" max="10" width="5.375" style="88" hidden="1" customWidth="1"/>
    <col min="11" max="11" width="6.125" style="88" hidden="1" customWidth="1"/>
    <col min="12" max="12" width="10.5" style="122" hidden="1" customWidth="1"/>
    <col min="13" max="13" width="10.375" style="122" hidden="1" customWidth="1"/>
    <col min="14" max="14" width="10.5" style="122" customWidth="1"/>
    <col min="15" max="16" width="11.125" style="122" customWidth="1"/>
    <col min="17" max="17" width="10" style="122" customWidth="1"/>
    <col min="18" max="18" width="10.125" style="122" customWidth="1"/>
    <col min="19" max="19" width="10.375" style="122" customWidth="1"/>
    <col min="20" max="20" width="11.375" style="122" bestFit="1" customWidth="1"/>
    <col min="21" max="21" width="10.875" style="122" customWidth="1"/>
    <col min="22" max="22" width="12.125" style="122" bestFit="1" customWidth="1"/>
    <col min="23" max="23" width="2.875" style="122" customWidth="1"/>
    <col min="24" max="24" width="2.125" style="88" customWidth="1"/>
    <col min="25" max="25" width="11.125" style="88" customWidth="1"/>
    <col min="26" max="26" width="11.75" style="122" customWidth="1"/>
    <col min="27" max="27" width="6.5" style="122" customWidth="1"/>
    <col min="28" max="28" width="27.125" style="88" customWidth="1"/>
    <col min="29" max="30" width="9" style="88"/>
    <col min="31" max="16384" width="9" style="109"/>
  </cols>
  <sheetData>
    <row r="1" spans="1:30" ht="18">
      <c r="C1" s="244"/>
      <c r="D1" s="1073" t="s">
        <v>41</v>
      </c>
      <c r="E1" s="1073"/>
      <c r="F1" s="1073"/>
      <c r="G1" s="1073"/>
      <c r="H1" s="1073"/>
      <c r="I1" s="1073"/>
      <c r="J1" s="1073"/>
      <c r="K1" s="1073"/>
      <c r="L1" s="1073"/>
      <c r="M1" s="1073"/>
      <c r="N1" s="1073"/>
      <c r="O1" s="1073"/>
      <c r="P1" s="1073"/>
      <c r="Q1" s="1073"/>
      <c r="R1" s="1073"/>
      <c r="S1" s="1073"/>
      <c r="T1" s="1073"/>
      <c r="U1" s="1073"/>
      <c r="V1" s="112"/>
      <c r="W1" s="112"/>
      <c r="X1" s="112"/>
      <c r="Y1" s="112"/>
      <c r="Z1" s="113"/>
      <c r="AA1" s="113"/>
      <c r="AB1" s="112"/>
    </row>
    <row r="2" spans="1:30" ht="4.5" customHeight="1">
      <c r="D2" s="1073"/>
      <c r="E2" s="1073"/>
      <c r="F2" s="1073"/>
      <c r="G2" s="1073"/>
      <c r="H2" s="1073"/>
      <c r="I2" s="1073"/>
      <c r="J2" s="1073"/>
      <c r="K2" s="1073"/>
      <c r="L2" s="1073"/>
      <c r="M2" s="1073"/>
      <c r="N2" s="1073"/>
      <c r="O2" s="1073"/>
      <c r="P2" s="1073"/>
      <c r="Q2" s="1073"/>
      <c r="R2" s="1073"/>
      <c r="S2" s="1073"/>
      <c r="T2" s="1073"/>
      <c r="U2" s="1073"/>
      <c r="V2" s="114"/>
      <c r="W2" s="114"/>
      <c r="X2" s="115"/>
      <c r="Y2" s="115"/>
      <c r="Z2" s="114"/>
      <c r="AA2" s="114"/>
      <c r="AB2" s="115"/>
    </row>
    <row r="3" spans="1:30" ht="15" thickBot="1">
      <c r="D3" s="116" t="s">
        <v>42</v>
      </c>
      <c r="K3" s="119" t="s">
        <v>43</v>
      </c>
      <c r="L3" s="120"/>
      <c r="M3" s="121"/>
    </row>
    <row r="4" spans="1:30" s="124" customFormat="1" ht="99.75" customHeight="1" thickBot="1">
      <c r="A4" s="267" t="s">
        <v>44</v>
      </c>
      <c r="B4" s="268" t="s">
        <v>156</v>
      </c>
      <c r="C4" s="268" t="s">
        <v>45</v>
      </c>
      <c r="D4" s="269"/>
      <c r="E4" s="270" t="s">
        <v>45</v>
      </c>
      <c r="F4" s="271" t="s">
        <v>46</v>
      </c>
      <c r="G4" s="268" t="s">
        <v>47</v>
      </c>
      <c r="H4" s="268" t="s">
        <v>48</v>
      </c>
      <c r="I4" s="268" t="s">
        <v>49</v>
      </c>
      <c r="J4" s="268" t="s">
        <v>50</v>
      </c>
      <c r="K4" s="268" t="s">
        <v>51</v>
      </c>
      <c r="L4" s="272" t="s">
        <v>52</v>
      </c>
      <c r="M4" s="272" t="s">
        <v>53</v>
      </c>
      <c r="N4" s="272" t="s">
        <v>54</v>
      </c>
      <c r="O4" s="272" t="s">
        <v>55</v>
      </c>
      <c r="P4" s="272" t="s">
        <v>56</v>
      </c>
      <c r="Q4" s="272" t="s">
        <v>57</v>
      </c>
      <c r="R4" s="272" t="s">
        <v>58</v>
      </c>
      <c r="S4" s="268" t="s">
        <v>59</v>
      </c>
      <c r="T4" s="272" t="s">
        <v>123</v>
      </c>
      <c r="U4" s="273" t="s">
        <v>60</v>
      </c>
      <c r="V4" s="268" t="s">
        <v>61</v>
      </c>
      <c r="W4" s="287" t="s">
        <v>62</v>
      </c>
      <c r="X4" s="268" t="s">
        <v>63</v>
      </c>
      <c r="Y4" s="268" t="s">
        <v>64</v>
      </c>
      <c r="Z4" s="272" t="s">
        <v>65</v>
      </c>
      <c r="AA4" s="274" t="s">
        <v>66</v>
      </c>
      <c r="AB4" s="274" t="s">
        <v>15</v>
      </c>
      <c r="AC4" s="123"/>
      <c r="AD4" s="123"/>
    </row>
    <row r="5" spans="1:30" ht="16.5" thickBot="1">
      <c r="A5" s="1053">
        <v>1</v>
      </c>
      <c r="B5" s="1009" t="s">
        <v>227</v>
      </c>
      <c r="C5" s="1075" t="s">
        <v>167</v>
      </c>
      <c r="D5" s="703" t="s">
        <v>186</v>
      </c>
      <c r="E5" s="180"/>
      <c r="F5" s="1041" t="s">
        <v>166</v>
      </c>
      <c r="G5" s="1047" t="s">
        <v>16</v>
      </c>
      <c r="H5" s="180" t="s">
        <v>82</v>
      </c>
      <c r="I5" s="206" t="s">
        <v>85</v>
      </c>
      <c r="J5" s="147"/>
      <c r="K5" s="147"/>
      <c r="L5" s="164"/>
      <c r="M5" s="164"/>
      <c r="N5" s="199">
        <v>41487</v>
      </c>
      <c r="O5" s="289" t="s">
        <v>87</v>
      </c>
      <c r="P5" s="199">
        <f>N5+7</f>
        <v>41494</v>
      </c>
      <c r="Q5" s="199">
        <f>P5+30</f>
        <v>41524</v>
      </c>
      <c r="R5" s="199">
        <f>Q5</f>
        <v>41524</v>
      </c>
      <c r="S5" s="199">
        <f>R5+10</f>
        <v>41534</v>
      </c>
      <c r="T5" s="290" t="s">
        <v>87</v>
      </c>
      <c r="U5" s="199">
        <f>S5+14</f>
        <v>41548</v>
      </c>
      <c r="V5" s="163"/>
      <c r="W5" s="164"/>
      <c r="X5" s="131"/>
      <c r="Y5" s="703"/>
      <c r="Z5" s="164">
        <f>U5+30</f>
        <v>41578</v>
      </c>
      <c r="AA5" s="281"/>
      <c r="AB5" s="157"/>
    </row>
    <row r="6" spans="1:30" ht="16.5" customHeight="1">
      <c r="A6" s="1051"/>
      <c r="B6" s="1002"/>
      <c r="C6" s="1076"/>
      <c r="D6" s="712" t="s">
        <v>67</v>
      </c>
      <c r="E6" s="762"/>
      <c r="F6" s="1042"/>
      <c r="G6" s="1048"/>
      <c r="H6" s="762"/>
      <c r="I6" s="763"/>
      <c r="J6" s="764"/>
      <c r="K6" s="764"/>
      <c r="L6" s="765"/>
      <c r="M6" s="765"/>
      <c r="N6" s="766">
        <v>41934</v>
      </c>
      <c r="O6" s="289" t="s">
        <v>87</v>
      </c>
      <c r="P6" s="199">
        <f>N6+7</f>
        <v>41941</v>
      </c>
      <c r="Q6" s="199">
        <f>P6+30</f>
        <v>41971</v>
      </c>
      <c r="R6" s="199">
        <f>Q6</f>
        <v>41971</v>
      </c>
      <c r="S6" s="199">
        <f>R6+21</f>
        <v>41992</v>
      </c>
      <c r="T6" s="290" t="s">
        <v>87</v>
      </c>
      <c r="U6" s="199">
        <f>S6+14</f>
        <v>42006</v>
      </c>
      <c r="V6" s="767"/>
      <c r="W6" s="765"/>
      <c r="X6" s="768"/>
      <c r="Y6" s="704"/>
      <c r="Z6" s="164">
        <f>U6+30</f>
        <v>42036</v>
      </c>
      <c r="AA6" s="769"/>
      <c r="AB6" s="141"/>
    </row>
    <row r="7" spans="1:30" ht="19.5" customHeight="1" thickBot="1">
      <c r="A7" s="1052"/>
      <c r="B7" s="1003"/>
      <c r="C7" s="1077"/>
      <c r="D7" s="705" t="s">
        <v>68</v>
      </c>
      <c r="E7" s="181"/>
      <c r="F7" s="1043"/>
      <c r="G7" s="1049"/>
      <c r="H7" s="181"/>
      <c r="I7" s="186"/>
      <c r="J7" s="126"/>
      <c r="K7" s="126"/>
      <c r="L7" s="165"/>
      <c r="M7" s="165"/>
      <c r="O7" s="165"/>
      <c r="P7" s="282"/>
      <c r="Q7" s="282"/>
      <c r="R7" s="282"/>
      <c r="S7" s="282"/>
      <c r="T7" s="282"/>
      <c r="U7" s="282"/>
      <c r="V7" s="283"/>
      <c r="W7" s="165"/>
      <c r="X7" s="133"/>
      <c r="Y7" s="705"/>
      <c r="Z7" s="284"/>
      <c r="AA7" s="285"/>
      <c r="AB7" s="158"/>
    </row>
    <row r="8" spans="1:30" ht="15.75">
      <c r="A8" s="1050">
        <v>2</v>
      </c>
      <c r="B8" s="1009" t="s">
        <v>228</v>
      </c>
      <c r="C8" s="1076" t="s">
        <v>167</v>
      </c>
      <c r="D8" s="706" t="s">
        <v>186</v>
      </c>
      <c r="E8" s="156"/>
      <c r="F8" s="1007" t="s">
        <v>168</v>
      </c>
      <c r="G8" s="1074" t="s">
        <v>16</v>
      </c>
      <c r="H8" s="166" t="s">
        <v>82</v>
      </c>
      <c r="I8" s="288" t="s">
        <v>86</v>
      </c>
      <c r="J8" s="166"/>
      <c r="K8" s="166"/>
      <c r="L8" s="153"/>
      <c r="M8" s="153"/>
      <c r="N8" s="199">
        <v>41554</v>
      </c>
      <c r="O8" s="195" t="s">
        <v>87</v>
      </c>
      <c r="P8" s="264">
        <f>N8+7</f>
        <v>41561</v>
      </c>
      <c r="Q8" s="264">
        <f>P8+30</f>
        <v>41591</v>
      </c>
      <c r="R8" s="264">
        <f>Q8</f>
        <v>41591</v>
      </c>
      <c r="S8" s="264">
        <f>R8+7</f>
        <v>41598</v>
      </c>
      <c r="T8" s="169" t="s">
        <v>87</v>
      </c>
      <c r="U8" s="264">
        <f>S8+14</f>
        <v>41612</v>
      </c>
      <c r="V8" s="265"/>
      <c r="W8" s="153"/>
      <c r="X8" s="166"/>
      <c r="Y8" s="706"/>
      <c r="Z8" s="153">
        <f>U8+30</f>
        <v>41642</v>
      </c>
      <c r="AA8" s="266"/>
      <c r="AB8" s="161"/>
    </row>
    <row r="9" spans="1:30" s="543" customFormat="1" ht="16.5" customHeight="1">
      <c r="A9" s="1051"/>
      <c r="B9" s="1002"/>
      <c r="C9" s="1076"/>
      <c r="D9" s="712" t="s">
        <v>67</v>
      </c>
      <c r="E9" s="709"/>
      <c r="F9" s="1007"/>
      <c r="G9" s="1048"/>
      <c r="H9" s="709"/>
      <c r="I9" s="545"/>
      <c r="J9" s="546"/>
      <c r="K9" s="546"/>
      <c r="L9" s="770"/>
      <c r="M9" s="770"/>
      <c r="N9" s="771">
        <v>42064</v>
      </c>
      <c r="O9" s="772"/>
      <c r="P9" s="771">
        <f>N9+7</f>
        <v>42071</v>
      </c>
      <c r="Q9" s="773">
        <f>P9+14</f>
        <v>42085</v>
      </c>
      <c r="R9" s="773">
        <f>Q9</f>
        <v>42085</v>
      </c>
      <c r="S9" s="773">
        <f>R9+14</f>
        <v>42099</v>
      </c>
      <c r="T9" s="774"/>
      <c r="U9" s="773">
        <f>S9+14</f>
        <v>42113</v>
      </c>
      <c r="V9" s="547"/>
      <c r="W9" s="548"/>
      <c r="X9" s="544"/>
      <c r="Y9" s="712"/>
      <c r="Z9" s="773">
        <f>U9+30</f>
        <v>42143</v>
      </c>
      <c r="AA9" s="550"/>
      <c r="AB9" s="775"/>
      <c r="AC9" s="542"/>
      <c r="AD9" s="542"/>
    </row>
    <row r="10" spans="1:30" ht="16.5" customHeight="1" thickBot="1">
      <c r="A10" s="1052"/>
      <c r="B10" s="1003"/>
      <c r="C10" s="1077"/>
      <c r="D10" s="705" t="s">
        <v>68</v>
      </c>
      <c r="E10" s="181"/>
      <c r="F10" s="1008"/>
      <c r="G10" s="1049"/>
      <c r="H10" s="181"/>
      <c r="I10" s="186"/>
      <c r="J10" s="126"/>
      <c r="K10" s="126"/>
      <c r="L10" s="165"/>
      <c r="M10" s="165"/>
      <c r="N10" s="188"/>
      <c r="O10" s="134"/>
      <c r="P10" s="188"/>
      <c r="Q10" s="188"/>
      <c r="R10" s="188"/>
      <c r="S10" s="188"/>
      <c r="T10" s="134"/>
      <c r="U10" s="188"/>
      <c r="V10" s="283"/>
      <c r="W10" s="165"/>
      <c r="X10" s="133"/>
      <c r="Y10" s="705"/>
      <c r="Z10" s="284"/>
      <c r="AA10" s="130"/>
      <c r="AB10" s="149"/>
    </row>
    <row r="11" spans="1:30" ht="15.75" customHeight="1">
      <c r="A11" s="670"/>
      <c r="B11" s="1009" t="s">
        <v>229</v>
      </c>
      <c r="C11" s="1015" t="s">
        <v>170</v>
      </c>
      <c r="D11" s="704" t="s">
        <v>186</v>
      </c>
      <c r="E11" s="1034"/>
      <c r="F11" s="1011" t="s">
        <v>171</v>
      </c>
      <c r="G11" s="999" t="s">
        <v>16</v>
      </c>
      <c r="H11" s="201" t="s">
        <v>82</v>
      </c>
      <c r="I11" s="201" t="s">
        <v>85</v>
      </c>
      <c r="J11" s="138"/>
      <c r="K11" s="138"/>
      <c r="L11" s="205"/>
      <c r="M11" s="205"/>
      <c r="N11" s="264">
        <v>41501</v>
      </c>
      <c r="O11" s="195" t="s">
        <v>87</v>
      </c>
      <c r="P11" s="264">
        <f>N11+7</f>
        <v>41508</v>
      </c>
      <c r="Q11" s="264">
        <f>P11+30</f>
        <v>41538</v>
      </c>
      <c r="R11" s="264">
        <f>Q11</f>
        <v>41538</v>
      </c>
      <c r="S11" s="264">
        <f>R11+14</f>
        <v>41552</v>
      </c>
      <c r="T11" s="169" t="s">
        <v>87</v>
      </c>
      <c r="U11" s="264">
        <f>S11+14</f>
        <v>41566</v>
      </c>
      <c r="V11" s="265"/>
      <c r="W11" s="153"/>
      <c r="X11" s="166"/>
      <c r="Y11" s="706"/>
      <c r="Z11" s="164">
        <f>U11+60</f>
        <v>41626</v>
      </c>
      <c r="AA11" s="281"/>
      <c r="AB11" s="157"/>
    </row>
    <row r="12" spans="1:30" ht="16.5" thickBot="1">
      <c r="A12" s="1062">
        <v>3</v>
      </c>
      <c r="B12" s="1003"/>
      <c r="C12" s="1016"/>
      <c r="D12" s="776" t="s">
        <v>67</v>
      </c>
      <c r="E12" s="1006"/>
      <c r="F12" s="1007"/>
      <c r="G12" s="1000"/>
      <c r="H12" s="778"/>
      <c r="I12" s="778"/>
      <c r="J12" s="777"/>
      <c r="K12" s="777"/>
      <c r="L12" s="779"/>
      <c r="M12" s="779"/>
      <c r="N12" s="203">
        <v>41805</v>
      </c>
      <c r="O12" s="780" t="s">
        <v>87</v>
      </c>
      <c r="P12" s="203">
        <f>N12+7</f>
        <v>41812</v>
      </c>
      <c r="Q12" s="203">
        <f>P12+30</f>
        <v>41842</v>
      </c>
      <c r="R12" s="203">
        <f>Q12</f>
        <v>41842</v>
      </c>
      <c r="S12" s="203">
        <f>R12+14</f>
        <v>41856</v>
      </c>
      <c r="T12" s="781" t="s">
        <v>87</v>
      </c>
      <c r="U12" s="203">
        <f>S12+14</f>
        <v>41870</v>
      </c>
      <c r="V12" s="782"/>
      <c r="W12" s="159"/>
      <c r="X12" s="128"/>
      <c r="Y12" s="142"/>
      <c r="Z12" s="129"/>
      <c r="AA12" s="130"/>
      <c r="AB12" s="149"/>
    </row>
    <row r="13" spans="1:30" s="795" customFormat="1" ht="15.75">
      <c r="A13" s="1062"/>
      <c r="B13" s="1009" t="s">
        <v>313</v>
      </c>
      <c r="C13" s="1004" t="s">
        <v>314</v>
      </c>
      <c r="D13" s="783" t="s">
        <v>67</v>
      </c>
      <c r="E13" s="1006"/>
      <c r="F13" s="1011" t="s">
        <v>311</v>
      </c>
      <c r="G13" s="1000"/>
      <c r="H13" s="785" t="s">
        <v>82</v>
      </c>
      <c r="I13" s="785" t="s">
        <v>85</v>
      </c>
      <c r="J13" s="784"/>
      <c r="K13" s="784"/>
      <c r="L13" s="786"/>
      <c r="M13" s="786"/>
      <c r="N13" s="786">
        <v>41866</v>
      </c>
      <c r="O13" s="787" t="s">
        <v>87</v>
      </c>
      <c r="P13" s="786">
        <f>N13+7</f>
        <v>41873</v>
      </c>
      <c r="Q13" s="786">
        <f>P13+30</f>
        <v>41903</v>
      </c>
      <c r="R13" s="786">
        <f>Q13</f>
        <v>41903</v>
      </c>
      <c r="S13" s="786">
        <f>R13+14</f>
        <v>41917</v>
      </c>
      <c r="T13" s="788" t="s">
        <v>87</v>
      </c>
      <c r="U13" s="786">
        <f>S13+14</f>
        <v>41931</v>
      </c>
      <c r="V13" s="789"/>
      <c r="W13" s="790"/>
      <c r="X13" s="784"/>
      <c r="Y13" s="791"/>
      <c r="Z13" s="790">
        <f>U13+60</f>
        <v>41991</v>
      </c>
      <c r="AA13" s="792"/>
      <c r="AB13" s="793"/>
      <c r="AC13" s="794"/>
      <c r="AD13" s="794"/>
    </row>
    <row r="14" spans="1:30" ht="16.5" thickBot="1">
      <c r="A14" s="1062"/>
      <c r="B14" s="1010"/>
      <c r="C14" s="1004"/>
      <c r="D14" s="702" t="s">
        <v>68</v>
      </c>
      <c r="E14" s="1006"/>
      <c r="F14" s="1008"/>
      <c r="G14" s="1000"/>
      <c r="H14" s="796"/>
      <c r="I14" s="797"/>
      <c r="J14" s="699"/>
      <c r="K14" s="699"/>
      <c r="L14" s="203"/>
      <c r="M14" s="203"/>
      <c r="N14" s="798">
        <v>41815</v>
      </c>
      <c r="O14" s="799" t="s">
        <v>87</v>
      </c>
      <c r="P14" s="798">
        <f>N14+14</f>
        <v>41829</v>
      </c>
      <c r="Q14" s="798">
        <f>P14+40</f>
        <v>41869</v>
      </c>
      <c r="R14" s="798">
        <f>Q14</f>
        <v>41869</v>
      </c>
      <c r="S14" s="800" t="s">
        <v>268</v>
      </c>
      <c r="T14" s="203"/>
      <c r="U14" s="203" t="s">
        <v>268</v>
      </c>
      <c r="V14" s="801"/>
      <c r="W14" s="802"/>
      <c r="X14" s="699"/>
      <c r="Y14" s="701"/>
      <c r="Z14" s="674"/>
      <c r="AA14" s="674"/>
      <c r="AB14" s="161"/>
    </row>
    <row r="15" spans="1:30" ht="15.75">
      <c r="A15" s="1062"/>
      <c r="B15" s="1002" t="s">
        <v>321</v>
      </c>
      <c r="C15" s="1004" t="s">
        <v>315</v>
      </c>
      <c r="D15" s="712" t="s">
        <v>67</v>
      </c>
      <c r="E15" s="1006"/>
      <c r="F15" s="1007" t="s">
        <v>312</v>
      </c>
      <c r="G15" s="1000"/>
      <c r="H15" s="785" t="s">
        <v>82</v>
      </c>
      <c r="I15" s="785" t="s">
        <v>86</v>
      </c>
      <c r="J15" s="784"/>
      <c r="K15" s="784"/>
      <c r="L15" s="786"/>
      <c r="M15" s="786"/>
      <c r="N15" s="786">
        <v>41913</v>
      </c>
      <c r="O15" s="787" t="s">
        <v>87</v>
      </c>
      <c r="P15" s="786">
        <f>N15+7</f>
        <v>41920</v>
      </c>
      <c r="Q15" s="786">
        <f>P15+14</f>
        <v>41934</v>
      </c>
      <c r="R15" s="786">
        <f>Q15</f>
        <v>41934</v>
      </c>
      <c r="S15" s="786">
        <f>R15+14</f>
        <v>41948</v>
      </c>
      <c r="T15" s="788" t="s">
        <v>87</v>
      </c>
      <c r="U15" s="786">
        <f>S15+14</f>
        <v>41962</v>
      </c>
      <c r="V15" s="789"/>
      <c r="W15" s="790"/>
      <c r="X15" s="784"/>
      <c r="Y15" s="791"/>
      <c r="Z15" s="786">
        <f>U15+45</f>
        <v>42007</v>
      </c>
      <c r="AA15" s="792"/>
      <c r="AB15" s="141"/>
    </row>
    <row r="16" spans="1:30" ht="16.5" thickBot="1">
      <c r="A16" s="1063"/>
      <c r="B16" s="1003"/>
      <c r="C16" s="1005"/>
      <c r="D16" s="705" t="s">
        <v>68</v>
      </c>
      <c r="E16" s="1006"/>
      <c r="F16" s="1008"/>
      <c r="G16" s="1001"/>
      <c r="H16" s="671"/>
      <c r="I16" s="197"/>
      <c r="J16" s="144"/>
      <c r="K16" s="144"/>
      <c r="L16" s="198"/>
      <c r="M16" s="198"/>
      <c r="N16" s="198"/>
      <c r="O16" s="198"/>
      <c r="P16" s="198"/>
      <c r="Q16" s="198"/>
      <c r="R16" s="803"/>
      <c r="S16" s="672"/>
      <c r="T16" s="198"/>
      <c r="U16" s="198"/>
      <c r="V16" s="673"/>
      <c r="W16" s="152"/>
      <c r="X16" s="144"/>
      <c r="Y16" s="669"/>
      <c r="Z16" s="622"/>
      <c r="AA16" s="622"/>
      <c r="AB16" s="141"/>
    </row>
    <row r="17" spans="1:30" s="738" customFormat="1" ht="15.75">
      <c r="A17" s="1058">
        <v>4</v>
      </c>
      <c r="B17" s="1055" t="s">
        <v>230</v>
      </c>
      <c r="C17" s="1012" t="s">
        <v>173</v>
      </c>
      <c r="D17" s="724" t="s">
        <v>186</v>
      </c>
      <c r="E17" s="725"/>
      <c r="F17" s="1020" t="s">
        <v>172</v>
      </c>
      <c r="G17" s="1020" t="s">
        <v>16</v>
      </c>
      <c r="H17" s="727" t="s">
        <v>82</v>
      </c>
      <c r="I17" s="727" t="s">
        <v>85</v>
      </c>
      <c r="J17" s="726"/>
      <c r="K17" s="726"/>
      <c r="L17" s="728"/>
      <c r="M17" s="728"/>
      <c r="N17" s="729">
        <v>41518</v>
      </c>
      <c r="O17" s="730" t="s">
        <v>87</v>
      </c>
      <c r="P17" s="729">
        <f>N17+7</f>
        <v>41525</v>
      </c>
      <c r="Q17" s="729">
        <f>P17+30</f>
        <v>41555</v>
      </c>
      <c r="R17" s="729">
        <f>Q17</f>
        <v>41555</v>
      </c>
      <c r="S17" s="729">
        <f>R17+10</f>
        <v>41565</v>
      </c>
      <c r="T17" s="731" t="s">
        <v>87</v>
      </c>
      <c r="U17" s="729">
        <f>S17+14</f>
        <v>41579</v>
      </c>
      <c r="V17" s="732"/>
      <c r="W17" s="733"/>
      <c r="X17" s="734"/>
      <c r="Y17" s="735"/>
      <c r="Z17" s="733">
        <f>U17+30</f>
        <v>41609</v>
      </c>
      <c r="AA17" s="729"/>
      <c r="AB17" s="736"/>
      <c r="AC17" s="737"/>
      <c r="AD17" s="737"/>
    </row>
    <row r="18" spans="1:30" s="752" customFormat="1" ht="15.75">
      <c r="A18" s="1059"/>
      <c r="B18" s="1056"/>
      <c r="C18" s="1013"/>
      <c r="D18" s="724" t="s">
        <v>67</v>
      </c>
      <c r="E18" s="739"/>
      <c r="F18" s="1021"/>
      <c r="G18" s="1021"/>
      <c r="H18" s="741"/>
      <c r="I18" s="741"/>
      <c r="J18" s="740"/>
      <c r="K18" s="740"/>
      <c r="L18" s="742"/>
      <c r="M18" s="742"/>
      <c r="N18" s="743">
        <v>41913</v>
      </c>
      <c r="O18" s="744" t="s">
        <v>87</v>
      </c>
      <c r="P18" s="743">
        <f>N18+7</f>
        <v>41920</v>
      </c>
      <c r="Q18" s="743">
        <f>P18+30</f>
        <v>41950</v>
      </c>
      <c r="R18" s="743">
        <f>Q18</f>
        <v>41950</v>
      </c>
      <c r="S18" s="743">
        <f>R18+10</f>
        <v>41960</v>
      </c>
      <c r="T18" s="745" t="s">
        <v>87</v>
      </c>
      <c r="U18" s="743">
        <f>S18+14</f>
        <v>41974</v>
      </c>
      <c r="V18" s="746"/>
      <c r="W18" s="747"/>
      <c r="X18" s="748"/>
      <c r="Y18" s="749"/>
      <c r="Z18" s="747">
        <f>U18+30</f>
        <v>42004</v>
      </c>
      <c r="AA18" s="750"/>
      <c r="AB18" s="751"/>
      <c r="AC18" s="647"/>
      <c r="AD18" s="647"/>
    </row>
    <row r="19" spans="1:30" s="752" customFormat="1" ht="16.5" thickBot="1">
      <c r="A19" s="1060"/>
      <c r="B19" s="1057"/>
      <c r="C19" s="1014"/>
      <c r="D19" s="753" t="s">
        <v>68</v>
      </c>
      <c r="E19" s="754"/>
      <c r="F19" s="1022"/>
      <c r="G19" s="1022"/>
      <c r="H19" s="756"/>
      <c r="I19" s="756"/>
      <c r="J19" s="755"/>
      <c r="K19" s="755"/>
      <c r="L19" s="757"/>
      <c r="M19" s="757"/>
      <c r="N19" s="757"/>
      <c r="O19" s="757"/>
      <c r="P19" s="757"/>
      <c r="Q19" s="757"/>
      <c r="R19" s="757"/>
      <c r="S19" s="757"/>
      <c r="T19" s="757"/>
      <c r="U19" s="757"/>
      <c r="V19" s="758"/>
      <c r="W19" s="759"/>
      <c r="X19" s="754"/>
      <c r="Y19" s="760"/>
      <c r="Z19" s="757"/>
      <c r="AA19" s="757"/>
      <c r="AB19" s="761"/>
      <c r="AC19" s="647"/>
      <c r="AD19" s="647"/>
    </row>
    <row r="20" spans="1:30" s="184" customFormat="1" ht="16.5" thickBot="1">
      <c r="A20" s="189"/>
      <c r="B20" s="190" t="s">
        <v>175</v>
      </c>
      <c r="C20" s="275"/>
      <c r="D20" s="194"/>
      <c r="E20" s="276"/>
      <c r="F20" s="194"/>
      <c r="G20" s="194"/>
      <c r="H20" s="278"/>
      <c r="I20" s="278"/>
      <c r="J20" s="277"/>
      <c r="K20" s="277"/>
      <c r="L20" s="177"/>
      <c r="M20" s="177"/>
      <c r="N20" s="177"/>
      <c r="O20" s="177"/>
      <c r="P20" s="177"/>
      <c r="Q20" s="177"/>
      <c r="R20" s="177"/>
      <c r="S20" s="177"/>
      <c r="T20" s="177"/>
      <c r="U20" s="177"/>
      <c r="V20" s="193"/>
      <c r="W20" s="279"/>
      <c r="X20" s="276"/>
      <c r="Y20" s="194"/>
      <c r="Z20" s="178"/>
      <c r="AA20" s="179"/>
      <c r="AB20" s="280"/>
      <c r="AC20" s="183"/>
      <c r="AD20" s="183"/>
    </row>
    <row r="21" spans="1:30" s="543" customFormat="1" ht="15.75" customHeight="1">
      <c r="A21" s="1061">
        <v>5</v>
      </c>
      <c r="B21" s="1070" t="s">
        <v>231</v>
      </c>
      <c r="C21" s="1031" t="s">
        <v>176</v>
      </c>
      <c r="D21" s="711" t="s">
        <v>186</v>
      </c>
      <c r="E21" s="1083"/>
      <c r="F21" s="1044" t="s">
        <v>174</v>
      </c>
      <c r="G21" s="1086" t="s">
        <v>16</v>
      </c>
      <c r="H21" s="539" t="s">
        <v>83</v>
      </c>
      <c r="I21" s="539" t="s">
        <v>84</v>
      </c>
      <c r="J21" s="559"/>
      <c r="K21" s="559"/>
      <c r="L21" s="560"/>
      <c r="M21" s="560"/>
      <c r="N21" s="540">
        <v>41440</v>
      </c>
      <c r="O21" s="540">
        <f>N21+7</f>
        <v>41447</v>
      </c>
      <c r="P21" s="540">
        <f>O21+7</f>
        <v>41454</v>
      </c>
      <c r="Q21" s="540">
        <f>P21+45</f>
        <v>41499</v>
      </c>
      <c r="R21" s="540">
        <f>Q21</f>
        <v>41499</v>
      </c>
      <c r="S21" s="540">
        <f>R21+21</f>
        <v>41520</v>
      </c>
      <c r="T21" s="540">
        <f>S21+14</f>
        <v>41534</v>
      </c>
      <c r="U21" s="540">
        <f>T21+14</f>
        <v>41548</v>
      </c>
      <c r="V21" s="562"/>
      <c r="W21" s="561"/>
      <c r="X21" s="559"/>
      <c r="Y21" s="711"/>
      <c r="Z21" s="561">
        <f>U21+90</f>
        <v>41638</v>
      </c>
      <c r="AA21" s="541"/>
      <c r="AB21" s="1095" t="s">
        <v>288</v>
      </c>
      <c r="AC21" s="542"/>
      <c r="AD21" s="542"/>
    </row>
    <row r="22" spans="1:30" s="543" customFormat="1" ht="15.75">
      <c r="A22" s="1062"/>
      <c r="B22" s="1071"/>
      <c r="C22" s="1032"/>
      <c r="D22" s="712" t="s">
        <v>67</v>
      </c>
      <c r="E22" s="1084"/>
      <c r="F22" s="1045"/>
      <c r="G22" s="1087"/>
      <c r="H22" s="709"/>
      <c r="I22" s="545"/>
      <c r="J22" s="546"/>
      <c r="K22" s="546"/>
      <c r="L22" s="563"/>
      <c r="M22" s="563"/>
      <c r="N22" s="563"/>
      <c r="O22" s="563"/>
      <c r="P22" s="563"/>
      <c r="Q22" s="563"/>
      <c r="R22" s="563"/>
      <c r="S22" s="563"/>
      <c r="T22" s="563"/>
      <c r="U22" s="563"/>
      <c r="V22" s="547"/>
      <c r="W22" s="548"/>
      <c r="X22" s="544"/>
      <c r="Y22" s="712"/>
      <c r="Z22" s="549"/>
      <c r="AA22" s="550"/>
      <c r="AB22" s="1096"/>
      <c r="AC22" s="542"/>
      <c r="AD22" s="542"/>
    </row>
    <row r="23" spans="1:30" s="543" customFormat="1" ht="16.5" thickBot="1">
      <c r="A23" s="1063"/>
      <c r="B23" s="1072"/>
      <c r="C23" s="1033"/>
      <c r="D23" s="713" t="s">
        <v>68</v>
      </c>
      <c r="E23" s="1085"/>
      <c r="F23" s="1046"/>
      <c r="G23" s="1088"/>
      <c r="H23" s="710"/>
      <c r="I23" s="551"/>
      <c r="J23" s="552"/>
      <c r="K23" s="552"/>
      <c r="L23" s="553"/>
      <c r="M23" s="553"/>
      <c r="N23" s="553"/>
      <c r="O23" s="553"/>
      <c r="P23" s="553"/>
      <c r="Q23" s="553"/>
      <c r="R23" s="553"/>
      <c r="S23" s="553"/>
      <c r="T23" s="553"/>
      <c r="U23" s="553"/>
      <c r="V23" s="554"/>
      <c r="W23" s="555"/>
      <c r="X23" s="556"/>
      <c r="Y23" s="713"/>
      <c r="Z23" s="557"/>
      <c r="AA23" s="558"/>
      <c r="AB23" s="1097"/>
      <c r="AC23" s="542"/>
      <c r="AD23" s="542"/>
    </row>
    <row r="24" spans="1:30" ht="16.5" customHeight="1" thickBot="1">
      <c r="A24" s="1067">
        <v>6</v>
      </c>
      <c r="B24" s="1009" t="s">
        <v>232</v>
      </c>
      <c r="C24" s="1026" t="s">
        <v>176</v>
      </c>
      <c r="D24" s="706" t="s">
        <v>186</v>
      </c>
      <c r="E24" s="162"/>
      <c r="F24" s="1007" t="s">
        <v>287</v>
      </c>
      <c r="G24" s="1080" t="s">
        <v>16</v>
      </c>
      <c r="H24" s="167" t="s">
        <v>83</v>
      </c>
      <c r="I24" s="286" t="s">
        <v>84</v>
      </c>
      <c r="J24" s="167"/>
      <c r="K24" s="167"/>
      <c r="L24" s="168"/>
      <c r="M24" s="168"/>
      <c r="N24" s="199">
        <v>41532</v>
      </c>
      <c r="O24" s="164">
        <f>N24+7</f>
        <v>41539</v>
      </c>
      <c r="P24" s="199">
        <f>O24+7</f>
        <v>41546</v>
      </c>
      <c r="Q24" s="199">
        <f>P24+45</f>
        <v>41591</v>
      </c>
      <c r="R24" s="199">
        <f>Q24</f>
        <v>41591</v>
      </c>
      <c r="S24" s="199">
        <f>R24+21</f>
        <v>41612</v>
      </c>
      <c r="T24" s="199">
        <f>S24+14</f>
        <v>41626</v>
      </c>
      <c r="U24" s="199">
        <f>T24+14</f>
        <v>41640</v>
      </c>
      <c r="V24" s="163"/>
      <c r="W24" s="164"/>
      <c r="X24" s="131"/>
      <c r="Y24" s="703"/>
      <c r="Z24" s="164">
        <f>U24+90</f>
        <v>41730</v>
      </c>
      <c r="AA24" s="266"/>
      <c r="AB24" s="1098" t="s">
        <v>286</v>
      </c>
    </row>
    <row r="25" spans="1:30" ht="15.75">
      <c r="A25" s="1067"/>
      <c r="B25" s="1002"/>
      <c r="C25" s="1027"/>
      <c r="D25" s="704" t="s">
        <v>67</v>
      </c>
      <c r="E25" s="162"/>
      <c r="F25" s="1007"/>
      <c r="G25" s="1081"/>
      <c r="H25" s="700"/>
      <c r="I25" s="804"/>
      <c r="J25" s="805"/>
      <c r="K25" s="805"/>
      <c r="L25" s="806"/>
      <c r="M25" s="806"/>
      <c r="N25" s="199">
        <v>41988</v>
      </c>
      <c r="O25" s="164">
        <f>N25+7</f>
        <v>41995</v>
      </c>
      <c r="P25" s="199">
        <f>O25+7</f>
        <v>42002</v>
      </c>
      <c r="Q25" s="199">
        <f>P25+45</f>
        <v>42047</v>
      </c>
      <c r="R25" s="199">
        <f>Q25</f>
        <v>42047</v>
      </c>
      <c r="S25" s="199">
        <f>R25+21</f>
        <v>42068</v>
      </c>
      <c r="T25" s="199">
        <f>S25+14</f>
        <v>42082</v>
      </c>
      <c r="U25" s="199">
        <f>T25+14</f>
        <v>42096</v>
      </c>
      <c r="V25" s="767"/>
      <c r="W25" s="765"/>
      <c r="X25" s="768"/>
      <c r="Y25" s="704"/>
      <c r="Z25" s="807">
        <f>U25+180</f>
        <v>42276</v>
      </c>
      <c r="AA25" s="769"/>
      <c r="AB25" s="1099"/>
    </row>
    <row r="26" spans="1:30" ht="16.5" thickBot="1">
      <c r="A26" s="1068"/>
      <c r="B26" s="1003"/>
      <c r="C26" s="1028"/>
      <c r="D26" s="705" t="s">
        <v>68</v>
      </c>
      <c r="E26" s="145"/>
      <c r="F26" s="1008"/>
      <c r="G26" s="1082"/>
      <c r="H26" s="134"/>
      <c r="I26" s="202"/>
      <c r="J26" s="135"/>
      <c r="K26" s="135"/>
      <c r="L26" s="137"/>
      <c r="M26" s="137"/>
      <c r="N26" s="165"/>
      <c r="O26" s="165"/>
      <c r="P26" s="165"/>
      <c r="Q26" s="165"/>
      <c r="R26" s="165"/>
      <c r="S26" s="165"/>
      <c r="T26" s="203"/>
      <c r="U26" s="203"/>
      <c r="V26" s="127"/>
      <c r="W26" s="159"/>
      <c r="X26" s="128"/>
      <c r="Y26" s="142"/>
      <c r="Z26" s="129"/>
      <c r="AA26" s="130"/>
      <c r="AB26" s="1100"/>
    </row>
    <row r="27" spans="1:30" ht="18" customHeight="1" thickBot="1">
      <c r="A27" s="1069">
        <v>7</v>
      </c>
      <c r="B27" s="1009" t="s">
        <v>233</v>
      </c>
      <c r="C27" s="1029" t="s">
        <v>176</v>
      </c>
      <c r="D27" s="704" t="s">
        <v>186</v>
      </c>
      <c r="E27" s="162"/>
      <c r="F27" s="1019" t="s">
        <v>177</v>
      </c>
      <c r="G27" s="1041" t="s">
        <v>16</v>
      </c>
      <c r="H27" s="138" t="s">
        <v>82</v>
      </c>
      <c r="I27" s="201" t="s">
        <v>85</v>
      </c>
      <c r="J27" s="146"/>
      <c r="K27" s="146"/>
      <c r="L27" s="143"/>
      <c r="M27" s="143"/>
      <c r="N27" s="199">
        <v>41730</v>
      </c>
      <c r="O27" s="289" t="s">
        <v>87</v>
      </c>
      <c r="P27" s="199">
        <f>N27+7</f>
        <v>41737</v>
      </c>
      <c r="Q27" s="199">
        <f>P27+30</f>
        <v>41767</v>
      </c>
      <c r="R27" s="199">
        <f>Q27</f>
        <v>41767</v>
      </c>
      <c r="S27" s="199">
        <f>R27+10</f>
        <v>41777</v>
      </c>
      <c r="T27" s="290" t="s">
        <v>87</v>
      </c>
      <c r="U27" s="199">
        <f>S27+14</f>
        <v>41791</v>
      </c>
      <c r="V27" s="163"/>
      <c r="W27" s="164"/>
      <c r="X27" s="131"/>
      <c r="Y27" s="703"/>
      <c r="Z27" s="164">
        <f>U27+30</f>
        <v>41821</v>
      </c>
      <c r="AA27" s="207"/>
      <c r="AB27" s="1101" t="s">
        <v>268</v>
      </c>
    </row>
    <row r="28" spans="1:30" ht="21" customHeight="1">
      <c r="A28" s="1067"/>
      <c r="B28" s="1002"/>
      <c r="C28" s="1027"/>
      <c r="D28" s="704" t="s">
        <v>67</v>
      </c>
      <c r="E28" s="162"/>
      <c r="F28" s="1007"/>
      <c r="G28" s="1042"/>
      <c r="H28" s="700"/>
      <c r="I28" s="804"/>
      <c r="J28" s="805"/>
      <c r="K28" s="805"/>
      <c r="L28" s="806"/>
      <c r="M28" s="806"/>
      <c r="N28" s="199">
        <v>42088</v>
      </c>
      <c r="O28" s="808"/>
      <c r="P28" s="199">
        <f>N28+7</f>
        <v>42095</v>
      </c>
      <c r="Q28" s="199">
        <f>P28+30</f>
        <v>42125</v>
      </c>
      <c r="R28" s="199">
        <f>Q28</f>
        <v>42125</v>
      </c>
      <c r="S28" s="199">
        <f>R28+10</f>
        <v>42135</v>
      </c>
      <c r="T28" s="290" t="s">
        <v>87</v>
      </c>
      <c r="U28" s="199">
        <f>S28+14</f>
        <v>42149</v>
      </c>
      <c r="V28" s="163"/>
      <c r="W28" s="164"/>
      <c r="X28" s="131"/>
      <c r="Y28" s="703"/>
      <c r="Z28" s="164">
        <f>U28+30</f>
        <v>42179</v>
      </c>
      <c r="AA28" s="809"/>
      <c r="AB28" s="1102"/>
    </row>
    <row r="29" spans="1:30" ht="21" customHeight="1" thickBot="1">
      <c r="A29" s="1068"/>
      <c r="B29" s="1003"/>
      <c r="C29" s="1028"/>
      <c r="D29" s="705" t="s">
        <v>68</v>
      </c>
      <c r="E29" s="162"/>
      <c r="F29" s="1008"/>
      <c r="G29" s="1043"/>
      <c r="H29" s="134"/>
      <c r="I29" s="202"/>
      <c r="J29" s="135"/>
      <c r="K29" s="135"/>
      <c r="L29" s="137"/>
      <c r="M29" s="137"/>
      <c r="N29" s="137"/>
      <c r="O29" s="137"/>
      <c r="P29" s="137"/>
      <c r="Q29" s="137"/>
      <c r="R29" s="137"/>
      <c r="S29" s="137"/>
      <c r="T29" s="137"/>
      <c r="U29" s="137"/>
      <c r="V29" s="139"/>
      <c r="W29" s="139"/>
      <c r="X29" s="134"/>
      <c r="Y29" s="134"/>
      <c r="Z29" s="204"/>
      <c r="AA29" s="208"/>
      <c r="AB29" s="140"/>
    </row>
    <row r="30" spans="1:30" ht="15.75">
      <c r="A30" s="1053">
        <v>8</v>
      </c>
      <c r="B30" s="1064" t="s">
        <v>234</v>
      </c>
      <c r="C30" s="1023" t="s">
        <v>176</v>
      </c>
      <c r="D30" s="715" t="s">
        <v>186</v>
      </c>
      <c r="E30" s="1035"/>
      <c r="F30" s="1017" t="s">
        <v>158</v>
      </c>
      <c r="G30" s="1103" t="s">
        <v>88</v>
      </c>
      <c r="H30" s="575" t="s">
        <v>83</v>
      </c>
      <c r="I30" s="576" t="s">
        <v>89</v>
      </c>
      <c r="J30" s="577"/>
      <c r="K30" s="577"/>
      <c r="L30" s="578"/>
      <c r="M30" s="578"/>
      <c r="N30" s="578" t="s">
        <v>87</v>
      </c>
      <c r="O30" s="579" t="s">
        <v>87</v>
      </c>
      <c r="P30" s="580" t="s">
        <v>87</v>
      </c>
      <c r="Q30" s="581" t="s">
        <v>87</v>
      </c>
      <c r="R30" s="581" t="s">
        <v>87</v>
      </c>
      <c r="S30" s="581" t="s">
        <v>87</v>
      </c>
      <c r="T30" s="582">
        <v>41609</v>
      </c>
      <c r="U30" s="583">
        <f>T30+31</f>
        <v>41640</v>
      </c>
      <c r="V30" s="584"/>
      <c r="W30" s="585"/>
      <c r="X30" s="586"/>
      <c r="Y30" s="587"/>
      <c r="Z30" s="666">
        <f>U30+364</f>
        <v>42004</v>
      </c>
      <c r="AA30" s="588"/>
      <c r="AB30" s="589"/>
    </row>
    <row r="31" spans="1:30" ht="16.5" customHeight="1">
      <c r="A31" s="1051"/>
      <c r="B31" s="1065"/>
      <c r="C31" s="1024"/>
      <c r="D31" s="715" t="s">
        <v>67</v>
      </c>
      <c r="E31" s="1036"/>
      <c r="F31" s="1018"/>
      <c r="G31" s="1104"/>
      <c r="H31" s="590"/>
      <c r="I31" s="590"/>
      <c r="J31" s="591"/>
      <c r="K31" s="591"/>
      <c r="L31" s="592"/>
      <c r="M31" s="592"/>
      <c r="N31" s="592"/>
      <c r="O31" s="592"/>
      <c r="P31" s="592"/>
      <c r="Q31" s="592"/>
      <c r="R31" s="592"/>
      <c r="S31" s="592"/>
      <c r="T31" s="592">
        <v>41821</v>
      </c>
      <c r="U31" s="592">
        <v>41852</v>
      </c>
      <c r="V31" s="593"/>
      <c r="W31" s="594"/>
      <c r="X31" s="595"/>
      <c r="Y31" s="715"/>
      <c r="Z31" s="667">
        <f>U31+364</f>
        <v>42216</v>
      </c>
      <c r="AA31" s="596"/>
      <c r="AB31" s="597"/>
    </row>
    <row r="32" spans="1:30" ht="16.5" customHeight="1" thickBot="1">
      <c r="A32" s="1054"/>
      <c r="B32" s="1066"/>
      <c r="C32" s="1025"/>
      <c r="D32" s="716" t="s">
        <v>68</v>
      </c>
      <c r="E32" s="1037"/>
      <c r="F32" s="1018"/>
      <c r="G32" s="1105"/>
      <c r="H32" s="598"/>
      <c r="I32" s="598"/>
      <c r="J32" s="599"/>
      <c r="K32" s="599"/>
      <c r="L32" s="600"/>
      <c r="M32" s="600"/>
      <c r="N32" s="600"/>
      <c r="O32" s="600"/>
      <c r="P32" s="600"/>
      <c r="Q32" s="600"/>
      <c r="R32" s="600"/>
      <c r="S32" s="600"/>
      <c r="T32" s="600">
        <v>41815</v>
      </c>
      <c r="U32" s="600">
        <v>41827</v>
      </c>
      <c r="V32" s="601"/>
      <c r="W32" s="602"/>
      <c r="X32" s="603"/>
      <c r="Y32" s="604"/>
      <c r="Z32" s="810">
        <v>42216</v>
      </c>
      <c r="AA32" s="605"/>
      <c r="AB32" s="606"/>
    </row>
    <row r="33" spans="1:30" ht="15.75" customHeight="1">
      <c r="A33" s="1053">
        <v>9</v>
      </c>
      <c r="B33" s="1009" t="s">
        <v>235</v>
      </c>
      <c r="C33" s="1029" t="s">
        <v>176</v>
      </c>
      <c r="D33" s="703" t="s">
        <v>186</v>
      </c>
      <c r="E33" s="180"/>
      <c r="F33" s="1011" t="s">
        <v>159</v>
      </c>
      <c r="G33" s="1041" t="s">
        <v>88</v>
      </c>
      <c r="H33" s="206" t="s">
        <v>83</v>
      </c>
      <c r="I33" s="292" t="s">
        <v>89</v>
      </c>
      <c r="J33" s="293"/>
      <c r="K33" s="293"/>
      <c r="L33" s="294"/>
      <c r="M33" s="294"/>
      <c r="N33" s="294" t="s">
        <v>87</v>
      </c>
      <c r="O33" s="200" t="s">
        <v>87</v>
      </c>
      <c r="P33" s="132" t="s">
        <v>87</v>
      </c>
      <c r="Q33" s="291" t="s">
        <v>87</v>
      </c>
      <c r="R33" s="291" t="s">
        <v>87</v>
      </c>
      <c r="S33" s="291" t="s">
        <v>87</v>
      </c>
      <c r="T33" s="199">
        <v>41974</v>
      </c>
      <c r="U33" s="185">
        <f>T33+31</f>
        <v>42005</v>
      </c>
      <c r="V33" s="163"/>
      <c r="W33" s="164"/>
      <c r="X33" s="131"/>
      <c r="Y33" s="703"/>
      <c r="Z33" s="811">
        <f>U33+364</f>
        <v>42369</v>
      </c>
      <c r="AA33" s="281"/>
      <c r="AB33" s="157"/>
    </row>
    <row r="34" spans="1:30" ht="15.75" customHeight="1">
      <c r="A34" s="1051"/>
      <c r="B34" s="1002"/>
      <c r="C34" s="1027"/>
      <c r="D34" s="704" t="s">
        <v>67</v>
      </c>
      <c r="E34" s="762"/>
      <c r="F34" s="1007"/>
      <c r="G34" s="1042"/>
      <c r="H34" s="763"/>
      <c r="I34" s="763"/>
      <c r="J34" s="764"/>
      <c r="K34" s="764"/>
      <c r="L34" s="812"/>
      <c r="M34" s="812"/>
      <c r="N34" s="812"/>
      <c r="O34" s="812"/>
      <c r="P34" s="812"/>
      <c r="Q34" s="812"/>
      <c r="R34" s="812"/>
      <c r="S34" s="812"/>
      <c r="T34" s="812">
        <v>42186</v>
      </c>
      <c r="U34" s="813">
        <v>42217</v>
      </c>
      <c r="V34" s="767"/>
      <c r="W34" s="765"/>
      <c r="X34" s="768"/>
      <c r="Y34" s="704"/>
      <c r="Z34" s="814">
        <f>U34+364</f>
        <v>42581</v>
      </c>
      <c r="AA34" s="769"/>
      <c r="AB34" s="141"/>
    </row>
    <row r="35" spans="1:30" ht="15.75" customHeight="1" thickBot="1">
      <c r="A35" s="1052"/>
      <c r="B35" s="1003"/>
      <c r="C35" s="1030"/>
      <c r="D35" s="705" t="s">
        <v>68</v>
      </c>
      <c r="E35" s="181"/>
      <c r="F35" s="1008"/>
      <c r="G35" s="1043"/>
      <c r="H35" s="181"/>
      <c r="I35" s="186"/>
      <c r="J35" s="126"/>
      <c r="K35" s="126"/>
      <c r="L35" s="148"/>
      <c r="M35" s="148"/>
      <c r="N35" s="187"/>
      <c r="O35" s="187"/>
      <c r="P35" s="187"/>
      <c r="Q35" s="187"/>
      <c r="R35" s="187"/>
      <c r="S35" s="187"/>
      <c r="T35" s="187"/>
      <c r="U35" s="187"/>
      <c r="V35" s="283"/>
      <c r="W35" s="165"/>
      <c r="X35" s="133"/>
      <c r="Y35" s="705"/>
      <c r="Z35" s="668"/>
      <c r="AA35" s="285"/>
      <c r="AB35" s="158"/>
    </row>
    <row r="36" spans="1:30" s="543" customFormat="1" ht="17.25" customHeight="1">
      <c r="A36" s="1069">
        <v>10</v>
      </c>
      <c r="B36" s="1070" t="s">
        <v>236</v>
      </c>
      <c r="C36" s="1031" t="s">
        <v>176</v>
      </c>
      <c r="D36" s="711" t="s">
        <v>186</v>
      </c>
      <c r="E36" s="1083"/>
      <c r="F36" s="1044" t="s">
        <v>178</v>
      </c>
      <c r="G36" s="1044" t="s">
        <v>88</v>
      </c>
      <c r="H36" s="539" t="s">
        <v>83</v>
      </c>
      <c r="I36" s="815" t="s">
        <v>89</v>
      </c>
      <c r="J36" s="816"/>
      <c r="K36" s="816"/>
      <c r="L36" s="817"/>
      <c r="M36" s="817"/>
      <c r="N36" s="817" t="s">
        <v>87</v>
      </c>
      <c r="O36" s="818" t="s">
        <v>87</v>
      </c>
      <c r="P36" s="819" t="s">
        <v>87</v>
      </c>
      <c r="Q36" s="820" t="s">
        <v>87</v>
      </c>
      <c r="R36" s="820" t="s">
        <v>87</v>
      </c>
      <c r="S36" s="820" t="s">
        <v>87</v>
      </c>
      <c r="T36" s="540">
        <v>41609</v>
      </c>
      <c r="U36" s="540">
        <f>T36+31</f>
        <v>41640</v>
      </c>
      <c r="V36" s="821"/>
      <c r="W36" s="822"/>
      <c r="X36" s="823"/>
      <c r="Y36" s="824"/>
      <c r="Z36" s="825">
        <v>42369</v>
      </c>
      <c r="AA36" s="541"/>
      <c r="AB36" s="1095" t="s">
        <v>288</v>
      </c>
      <c r="AC36" s="542"/>
      <c r="AD36" s="542"/>
    </row>
    <row r="37" spans="1:30" s="543" customFormat="1" ht="15.75" customHeight="1">
      <c r="A37" s="1067"/>
      <c r="B37" s="1071"/>
      <c r="C37" s="1032"/>
      <c r="D37" s="712" t="s">
        <v>67</v>
      </c>
      <c r="E37" s="1084"/>
      <c r="F37" s="1045"/>
      <c r="G37" s="1045"/>
      <c r="H37" s="544"/>
      <c r="I37" s="545"/>
      <c r="J37" s="546"/>
      <c r="K37" s="546"/>
      <c r="L37" s="826"/>
      <c r="M37" s="826"/>
      <c r="N37" s="826"/>
      <c r="O37" s="826"/>
      <c r="P37" s="826"/>
      <c r="Q37" s="826"/>
      <c r="R37" s="826"/>
      <c r="S37" s="826"/>
      <c r="T37" s="826"/>
      <c r="U37" s="826"/>
      <c r="V37" s="547"/>
      <c r="W37" s="548"/>
      <c r="X37" s="544"/>
      <c r="Y37" s="712"/>
      <c r="Z37" s="549"/>
      <c r="AA37" s="550"/>
      <c r="AB37" s="1096"/>
      <c r="AC37" s="542"/>
      <c r="AD37" s="542"/>
    </row>
    <row r="38" spans="1:30" s="543" customFormat="1" ht="15" customHeight="1" thickBot="1">
      <c r="A38" s="1068"/>
      <c r="B38" s="1072"/>
      <c r="C38" s="1033"/>
      <c r="D38" s="713" t="s">
        <v>68</v>
      </c>
      <c r="E38" s="1085"/>
      <c r="F38" s="1046"/>
      <c r="G38" s="1046"/>
      <c r="H38" s="710"/>
      <c r="I38" s="551"/>
      <c r="J38" s="552"/>
      <c r="K38" s="552"/>
      <c r="L38" s="553"/>
      <c r="M38" s="553"/>
      <c r="N38" s="553"/>
      <c r="O38" s="553"/>
      <c r="P38" s="553"/>
      <c r="Q38" s="553"/>
      <c r="R38" s="553"/>
      <c r="S38" s="553"/>
      <c r="T38" s="553"/>
      <c r="U38" s="553"/>
      <c r="V38" s="554"/>
      <c r="W38" s="555"/>
      <c r="X38" s="556"/>
      <c r="Y38" s="713"/>
      <c r="Z38" s="557"/>
      <c r="AA38" s="558"/>
      <c r="AB38" s="1097"/>
      <c r="AC38" s="542"/>
      <c r="AD38" s="542"/>
    </row>
    <row r="39" spans="1:30" s="184" customFormat="1" ht="16.5" thickBot="1">
      <c r="A39" s="189"/>
      <c r="B39" s="190" t="s">
        <v>180</v>
      </c>
      <c r="C39" s="275"/>
      <c r="D39" s="194"/>
      <c r="E39" s="276"/>
      <c r="F39" s="194"/>
      <c r="G39" s="194"/>
      <c r="H39" s="278"/>
      <c r="I39" s="278"/>
      <c r="J39" s="277"/>
      <c r="K39" s="277"/>
      <c r="L39" s="177"/>
      <c r="M39" s="177"/>
      <c r="N39" s="177"/>
      <c r="O39" s="177"/>
      <c r="P39" s="177"/>
      <c r="Q39" s="177"/>
      <c r="R39" s="177"/>
      <c r="S39" s="177"/>
      <c r="T39" s="177"/>
      <c r="U39" s="177"/>
      <c r="V39" s="193"/>
      <c r="W39" s="279"/>
      <c r="X39" s="276"/>
      <c r="Y39" s="194"/>
      <c r="Z39" s="178"/>
      <c r="AA39" s="179"/>
      <c r="AB39" s="280"/>
      <c r="AC39" s="183"/>
      <c r="AD39" s="183"/>
    </row>
    <row r="40" spans="1:30" s="633" customFormat="1" ht="16.5" thickTop="1">
      <c r="A40" s="1069">
        <v>11</v>
      </c>
      <c r="B40" s="634" t="s">
        <v>242</v>
      </c>
      <c r="C40" s="635" t="s">
        <v>181</v>
      </c>
      <c r="D40" s="623" t="s">
        <v>186</v>
      </c>
      <c r="E40" s="631"/>
      <c r="F40" s="623" t="s">
        <v>301</v>
      </c>
      <c r="G40" s="1041" t="s">
        <v>16</v>
      </c>
      <c r="H40" s="625" t="s">
        <v>82</v>
      </c>
      <c r="I40" s="625" t="s">
        <v>85</v>
      </c>
      <c r="J40" s="624"/>
      <c r="K40" s="624"/>
      <c r="L40" s="626"/>
      <c r="M40" s="626"/>
      <c r="N40" s="626">
        <v>41548</v>
      </c>
      <c r="O40" s="627" t="s">
        <v>87</v>
      </c>
      <c r="P40" s="626">
        <f>N40+7</f>
        <v>41555</v>
      </c>
      <c r="Q40" s="626">
        <f>P40+30</f>
        <v>41585</v>
      </c>
      <c r="R40" s="626">
        <f>Q40</f>
        <v>41585</v>
      </c>
      <c r="S40" s="626">
        <f>R40+10</f>
        <v>41595</v>
      </c>
      <c r="T40" s="628" t="s">
        <v>87</v>
      </c>
      <c r="U40" s="626">
        <f>S40+14</f>
        <v>41609</v>
      </c>
      <c r="V40" s="629"/>
      <c r="W40" s="630"/>
      <c r="X40" s="624"/>
      <c r="Y40" s="623"/>
      <c r="Z40" s="630">
        <f>U40+30</f>
        <v>41639</v>
      </c>
      <c r="AA40" s="630"/>
      <c r="AB40" s="631"/>
      <c r="AC40" s="632"/>
      <c r="AD40" s="632"/>
    </row>
    <row r="41" spans="1:30" s="837" customFormat="1" ht="15" customHeight="1">
      <c r="A41" s="1067"/>
      <c r="B41" s="1089" t="s">
        <v>326</v>
      </c>
      <c r="C41" s="1091" t="s">
        <v>302</v>
      </c>
      <c r="D41" s="827" t="s">
        <v>67</v>
      </c>
      <c r="E41" s="1078"/>
      <c r="F41" s="1093" t="s">
        <v>310</v>
      </c>
      <c r="G41" s="1042"/>
      <c r="H41" s="828" t="s">
        <v>82</v>
      </c>
      <c r="I41" s="828" t="s">
        <v>85</v>
      </c>
      <c r="J41" s="829"/>
      <c r="K41" s="829"/>
      <c r="L41" s="830"/>
      <c r="M41" s="830"/>
      <c r="N41" s="831">
        <v>41862</v>
      </c>
      <c r="O41" s="831" t="s">
        <v>87</v>
      </c>
      <c r="P41" s="831">
        <f>N41+14</f>
        <v>41876</v>
      </c>
      <c r="Q41" s="831">
        <f>P41+30</f>
        <v>41906</v>
      </c>
      <c r="R41" s="831">
        <f>Q41</f>
        <v>41906</v>
      </c>
      <c r="S41" s="831">
        <f>R41+28</f>
        <v>41934</v>
      </c>
      <c r="T41" s="831" t="s">
        <v>87</v>
      </c>
      <c r="U41" s="831">
        <f>S41+14</f>
        <v>41948</v>
      </c>
      <c r="V41" s="832"/>
      <c r="W41" s="832"/>
      <c r="X41" s="833"/>
      <c r="Y41" s="833"/>
      <c r="Z41" s="834">
        <f>U41+120</f>
        <v>42068</v>
      </c>
      <c r="AA41" s="835"/>
      <c r="AB41" s="608"/>
      <c r="AC41" s="836"/>
      <c r="AD41" s="836"/>
    </row>
    <row r="42" spans="1:30" s="621" customFormat="1" ht="15.75" customHeight="1">
      <c r="A42" s="1067"/>
      <c r="B42" s="1090"/>
      <c r="C42" s="1092"/>
      <c r="D42" s="708" t="s">
        <v>68</v>
      </c>
      <c r="E42" s="1078"/>
      <c r="F42" s="1094"/>
      <c r="G42" s="1042"/>
      <c r="H42" s="675"/>
      <c r="I42" s="676"/>
      <c r="J42" s="677"/>
      <c r="K42" s="677"/>
      <c r="L42" s="678"/>
      <c r="M42" s="678"/>
      <c r="N42" s="679" t="s">
        <v>268</v>
      </c>
      <c r="O42" s="679"/>
      <c r="P42" s="679"/>
      <c r="Q42" s="679"/>
      <c r="R42" s="679"/>
      <c r="S42" s="679"/>
      <c r="T42" s="679"/>
      <c r="U42" s="679"/>
      <c r="V42" s="680"/>
      <c r="W42" s="678"/>
      <c r="X42" s="681"/>
      <c r="Y42" s="714"/>
      <c r="Z42" s="682" t="s">
        <v>268</v>
      </c>
      <c r="AA42" s="620"/>
      <c r="AB42" s="707"/>
      <c r="AC42" s="538"/>
      <c r="AD42" s="538"/>
    </row>
    <row r="43" spans="1:30" s="621" customFormat="1" ht="15" customHeight="1">
      <c r="A43" s="1067"/>
      <c r="B43" s="1090" t="s">
        <v>327</v>
      </c>
      <c r="C43" s="1092" t="s">
        <v>303</v>
      </c>
      <c r="D43" s="708" t="s">
        <v>67</v>
      </c>
      <c r="E43" s="1078"/>
      <c r="F43" s="1079" t="s">
        <v>328</v>
      </c>
      <c r="G43" s="1042"/>
      <c r="H43" s="838" t="s">
        <v>82</v>
      </c>
      <c r="I43" s="884" t="s">
        <v>86</v>
      </c>
      <c r="J43" s="677"/>
      <c r="K43" s="677"/>
      <c r="L43" s="679"/>
      <c r="M43" s="679"/>
      <c r="N43" s="831">
        <v>41862</v>
      </c>
      <c r="O43" s="831" t="s">
        <v>87</v>
      </c>
      <c r="P43" s="831">
        <f>N43+14</f>
        <v>41876</v>
      </c>
      <c r="Q43" s="831">
        <f>P43+14</f>
        <v>41890</v>
      </c>
      <c r="R43" s="831">
        <f>Q43</f>
        <v>41890</v>
      </c>
      <c r="S43" s="831">
        <f>R43+28</f>
        <v>41918</v>
      </c>
      <c r="T43" s="831" t="s">
        <v>87</v>
      </c>
      <c r="U43" s="831">
        <f>S43+14</f>
        <v>41932</v>
      </c>
      <c r="V43" s="839"/>
      <c r="W43" s="839"/>
      <c r="X43" s="840"/>
      <c r="Y43" s="840"/>
      <c r="Z43" s="885">
        <f>U43+120</f>
        <v>42052</v>
      </c>
      <c r="AA43" s="620"/>
      <c r="AB43" s="707"/>
      <c r="AC43" s="538"/>
      <c r="AD43" s="538"/>
    </row>
    <row r="44" spans="1:30" s="621" customFormat="1" ht="15.75" customHeight="1" thickBot="1">
      <c r="A44" s="1067"/>
      <c r="B44" s="1090"/>
      <c r="C44" s="1092"/>
      <c r="D44" s="708" t="s">
        <v>68</v>
      </c>
      <c r="E44" s="1078"/>
      <c r="F44" s="1079"/>
      <c r="G44" s="1042"/>
      <c r="H44" s="707"/>
      <c r="I44" s="614"/>
      <c r="J44" s="615"/>
      <c r="K44" s="615"/>
      <c r="L44" s="616"/>
      <c r="M44" s="616"/>
      <c r="N44" s="617" t="s">
        <v>268</v>
      </c>
      <c r="O44" s="617"/>
      <c r="P44" s="617"/>
      <c r="Q44" s="617"/>
      <c r="R44" s="617"/>
      <c r="S44" s="617"/>
      <c r="T44" s="617"/>
      <c r="U44" s="617"/>
      <c r="V44" s="618"/>
      <c r="W44" s="616"/>
      <c r="X44" s="619"/>
      <c r="Y44" s="708"/>
      <c r="Z44" s="620" t="s">
        <v>268</v>
      </c>
      <c r="AA44" s="620"/>
      <c r="AB44" s="707"/>
      <c r="AC44" s="538"/>
      <c r="AD44" s="538"/>
    </row>
    <row r="45" spans="1:30" ht="16.5" thickBot="1">
      <c r="A45" s="1069">
        <v>12</v>
      </c>
      <c r="B45" s="1009" t="s">
        <v>243</v>
      </c>
      <c r="C45" s="1075" t="s">
        <v>183</v>
      </c>
      <c r="D45" s="706" t="s">
        <v>186</v>
      </c>
      <c r="E45" s="162"/>
      <c r="F45" s="1041" t="s">
        <v>182</v>
      </c>
      <c r="G45" s="1047" t="s">
        <v>16</v>
      </c>
      <c r="H45" s="608" t="s">
        <v>82</v>
      </c>
      <c r="I45" s="609" t="s">
        <v>86</v>
      </c>
      <c r="J45" s="610"/>
      <c r="K45" s="610"/>
      <c r="L45" s="611"/>
      <c r="M45" s="611"/>
      <c r="N45" s="264">
        <v>41588</v>
      </c>
      <c r="O45" s="195" t="s">
        <v>87</v>
      </c>
      <c r="P45" s="264">
        <f>N45+7</f>
        <v>41595</v>
      </c>
      <c r="Q45" s="264">
        <f>P45+14</f>
        <v>41609</v>
      </c>
      <c r="R45" s="264">
        <f>Q45</f>
        <v>41609</v>
      </c>
      <c r="S45" s="264">
        <f>R45+7</f>
        <v>41616</v>
      </c>
      <c r="T45" s="169" t="s">
        <v>87</v>
      </c>
      <c r="U45" s="264">
        <f>S45+7</f>
        <v>41623</v>
      </c>
      <c r="V45" s="265"/>
      <c r="W45" s="153"/>
      <c r="X45" s="166"/>
      <c r="Y45" s="706"/>
      <c r="Z45" s="153">
        <f>U45+30</f>
        <v>41653</v>
      </c>
      <c r="AA45" s="612"/>
      <c r="AB45" s="613"/>
    </row>
    <row r="46" spans="1:30" ht="17.25" customHeight="1">
      <c r="A46" s="1067"/>
      <c r="B46" s="1002"/>
      <c r="C46" s="1076"/>
      <c r="D46" s="704" t="s">
        <v>67</v>
      </c>
      <c r="E46" s="162"/>
      <c r="F46" s="1042"/>
      <c r="G46" s="1048"/>
      <c r="H46" s="707"/>
      <c r="I46" s="614"/>
      <c r="J46" s="615"/>
      <c r="K46" s="615"/>
      <c r="L46" s="616"/>
      <c r="M46" s="616"/>
      <c r="N46" s="199">
        <v>42005</v>
      </c>
      <c r="O46" s="289" t="s">
        <v>87</v>
      </c>
      <c r="P46" s="199">
        <f>N46+7</f>
        <v>42012</v>
      </c>
      <c r="Q46" s="199">
        <f>P46+14</f>
        <v>42026</v>
      </c>
      <c r="R46" s="199">
        <f>Q46</f>
        <v>42026</v>
      </c>
      <c r="S46" s="199">
        <f>R46+7</f>
        <v>42033</v>
      </c>
      <c r="T46" s="290" t="s">
        <v>87</v>
      </c>
      <c r="U46" s="199">
        <f>S46+7</f>
        <v>42040</v>
      </c>
      <c r="V46" s="163"/>
      <c r="W46" s="164"/>
      <c r="X46" s="131"/>
      <c r="Y46" s="703"/>
      <c r="Z46" s="164" t="s">
        <v>298</v>
      </c>
      <c r="AA46" s="617"/>
      <c r="AB46" s="841"/>
    </row>
    <row r="47" spans="1:30" ht="17.25" customHeight="1" thickBot="1">
      <c r="A47" s="1068"/>
      <c r="B47" s="1003"/>
      <c r="C47" s="1077"/>
      <c r="D47" s="705" t="s">
        <v>68</v>
      </c>
      <c r="E47" s="145"/>
      <c r="F47" s="1043"/>
      <c r="G47" s="1049"/>
      <c r="H47" s="155"/>
      <c r="I47" s="197"/>
      <c r="J47" s="150"/>
      <c r="K47" s="150"/>
      <c r="L47" s="152"/>
      <c r="M47" s="152"/>
      <c r="N47" s="152"/>
      <c r="O47" s="152"/>
      <c r="P47" s="198"/>
      <c r="Q47" s="198"/>
      <c r="R47" s="198"/>
      <c r="S47" s="198"/>
      <c r="T47" s="152"/>
      <c r="U47" s="198"/>
      <c r="V47" s="150"/>
      <c r="W47" s="154"/>
      <c r="X47" s="155"/>
      <c r="Y47" s="144"/>
      <c r="Z47" s="151" t="s">
        <v>268</v>
      </c>
      <c r="AA47" s="151"/>
      <c r="AB47" s="140"/>
    </row>
    <row r="48" spans="1:30" s="184" customFormat="1" ht="16.5" thickBot="1">
      <c r="A48" s="216"/>
      <c r="B48" s="217" t="s">
        <v>184</v>
      </c>
      <c r="C48" s="246"/>
      <c r="D48" s="191"/>
      <c r="E48" s="192"/>
      <c r="F48" s="191"/>
      <c r="G48" s="191"/>
      <c r="H48" s="219"/>
      <c r="I48" s="219"/>
      <c r="J48" s="218"/>
      <c r="K48" s="218"/>
      <c r="L48" s="220"/>
      <c r="M48" s="220"/>
      <c r="N48" s="220"/>
      <c r="O48" s="220"/>
      <c r="P48" s="220"/>
      <c r="Q48" s="220"/>
      <c r="R48" s="220"/>
      <c r="S48" s="220"/>
      <c r="T48" s="220"/>
      <c r="U48" s="220"/>
      <c r="V48" s="221"/>
      <c r="W48" s="222"/>
      <c r="X48" s="192"/>
      <c r="Y48" s="191"/>
      <c r="Z48" s="223"/>
      <c r="AA48" s="224"/>
      <c r="AB48" s="225"/>
      <c r="AC48" s="183"/>
      <c r="AD48" s="183"/>
    </row>
    <row r="49" spans="1:30" s="184" customFormat="1" ht="16.5" thickBot="1">
      <c r="A49" s="447"/>
      <c r="B49" s="448"/>
      <c r="C49" s="449"/>
      <c r="D49" s="450"/>
      <c r="E49" s="451"/>
      <c r="F49" s="450"/>
      <c r="G49" s="450"/>
      <c r="H49" s="453"/>
      <c r="I49" s="453"/>
      <c r="J49" s="452"/>
      <c r="K49" s="452"/>
      <c r="L49" s="454"/>
      <c r="M49" s="454"/>
      <c r="N49" s="454"/>
      <c r="O49" s="454"/>
      <c r="P49" s="454"/>
      <c r="Q49" s="454"/>
      <c r="R49" s="454"/>
      <c r="S49" s="454"/>
      <c r="T49" s="454"/>
      <c r="U49" s="454"/>
      <c r="V49" s="455"/>
      <c r="W49" s="456"/>
      <c r="X49" s="451"/>
      <c r="Y49" s="450"/>
      <c r="Z49" s="457"/>
      <c r="AA49" s="458"/>
      <c r="AB49" s="459"/>
      <c r="AC49" s="183"/>
      <c r="AD49" s="183"/>
    </row>
    <row r="50" spans="1:30" s="850" customFormat="1" ht="15.75">
      <c r="A50" s="842"/>
      <c r="B50" s="843"/>
      <c r="C50" s="844"/>
      <c r="D50" s="845" t="s">
        <v>186</v>
      </c>
      <c r="E50" s="846"/>
      <c r="F50" s="1038" t="s">
        <v>278</v>
      </c>
      <c r="G50" s="1038" t="s">
        <v>16</v>
      </c>
      <c r="H50" s="848" t="s">
        <v>279</v>
      </c>
      <c r="I50" s="848" t="s">
        <v>273</v>
      </c>
      <c r="J50" s="847"/>
      <c r="K50" s="847"/>
      <c r="L50" s="849"/>
      <c r="M50" s="849"/>
      <c r="N50" s="849"/>
      <c r="P50" s="849"/>
      <c r="Q50" s="849"/>
      <c r="R50" s="849"/>
      <c r="S50" s="849"/>
      <c r="T50" s="849"/>
      <c r="U50" s="849"/>
      <c r="V50" s="851"/>
      <c r="W50" s="852"/>
      <c r="X50" s="846"/>
      <c r="Y50" s="853"/>
      <c r="Z50" s="854"/>
      <c r="AA50" s="854"/>
      <c r="AB50" s="846"/>
      <c r="AC50" s="855"/>
      <c r="AD50" s="855"/>
    </row>
    <row r="51" spans="1:30" s="869" customFormat="1" ht="15.75">
      <c r="A51" s="856"/>
      <c r="B51" s="857" t="s">
        <v>296</v>
      </c>
      <c r="C51" s="858"/>
      <c r="D51" s="859" t="s">
        <v>67</v>
      </c>
      <c r="E51" s="860"/>
      <c r="F51" s="1039"/>
      <c r="G51" s="1039"/>
      <c r="H51" s="862"/>
      <c r="I51" s="862"/>
      <c r="J51" s="861"/>
      <c r="K51" s="861"/>
      <c r="L51" s="863"/>
      <c r="M51" s="863"/>
      <c r="N51" s="863"/>
      <c r="O51" s="863"/>
      <c r="P51" s="863"/>
      <c r="Q51" s="863"/>
      <c r="R51" s="863"/>
      <c r="S51" s="863"/>
      <c r="T51" s="863"/>
      <c r="U51" s="863"/>
      <c r="V51" s="864" t="s">
        <v>268</v>
      </c>
      <c r="W51" s="865"/>
      <c r="X51" s="860"/>
      <c r="Y51" s="866" t="s">
        <v>280</v>
      </c>
      <c r="Z51" s="867"/>
      <c r="AA51" s="867"/>
      <c r="AB51" s="860"/>
      <c r="AC51" s="868"/>
      <c r="AD51" s="868"/>
    </row>
    <row r="52" spans="1:30" s="883" customFormat="1" ht="16.5" thickBot="1">
      <c r="A52" s="870"/>
      <c r="B52" s="871"/>
      <c r="C52" s="872"/>
      <c r="D52" s="873" t="s">
        <v>68</v>
      </c>
      <c r="E52" s="874"/>
      <c r="F52" s="1040"/>
      <c r="G52" s="1040"/>
      <c r="H52" s="876"/>
      <c r="I52" s="876"/>
      <c r="J52" s="875"/>
      <c r="K52" s="875"/>
      <c r="L52" s="877"/>
      <c r="M52" s="877"/>
      <c r="N52" s="877"/>
      <c r="O52" s="877">
        <v>41476</v>
      </c>
      <c r="P52" s="877"/>
      <c r="Q52" s="877"/>
      <c r="R52" s="877"/>
      <c r="S52" s="877"/>
      <c r="T52" s="877"/>
      <c r="U52" s="877">
        <v>41330</v>
      </c>
      <c r="V52" s="878">
        <v>6000</v>
      </c>
      <c r="W52" s="879"/>
      <c r="X52" s="874"/>
      <c r="Y52" s="880"/>
      <c r="Z52" s="881"/>
      <c r="AA52" s="881"/>
      <c r="AB52" s="874"/>
      <c r="AC52" s="882"/>
      <c r="AD52" s="882"/>
    </row>
    <row r="53" spans="1:30" ht="15.75">
      <c r="A53" s="209"/>
      <c r="B53" s="210"/>
      <c r="C53" s="247"/>
      <c r="D53" s="212"/>
      <c r="E53" s="211"/>
      <c r="F53" s="211"/>
      <c r="G53" s="213"/>
      <c r="H53" s="170"/>
      <c r="I53" s="170"/>
      <c r="J53" s="211"/>
      <c r="K53" s="211"/>
      <c r="L53" s="214"/>
      <c r="M53" s="214"/>
      <c r="N53" s="214"/>
      <c r="O53" s="214"/>
      <c r="P53" s="214"/>
      <c r="Q53" s="214"/>
      <c r="R53" s="214"/>
      <c r="S53" s="214"/>
      <c r="T53" s="214"/>
      <c r="U53" s="214"/>
      <c r="V53" s="214"/>
      <c r="W53" s="214"/>
      <c r="X53" s="211"/>
      <c r="Y53" s="211"/>
      <c r="Z53" s="214"/>
      <c r="AA53" s="214"/>
      <c r="AB53" s="215"/>
    </row>
    <row r="54" spans="1:30" ht="15.75">
      <c r="A54" s="460"/>
      <c r="B54" s="461"/>
      <c r="C54" s="462"/>
      <c r="D54" s="463"/>
      <c r="E54" s="136"/>
      <c r="F54" s="136"/>
      <c r="G54" s="464"/>
      <c r="H54" s="162"/>
      <c r="I54" s="162"/>
      <c r="J54" s="136"/>
      <c r="K54" s="136"/>
      <c r="L54" s="465"/>
      <c r="M54" s="465"/>
      <c r="N54" s="465"/>
      <c r="O54" s="465"/>
      <c r="P54" s="465"/>
      <c r="Q54" s="465"/>
      <c r="R54" s="465"/>
      <c r="S54" s="465"/>
      <c r="T54" s="465"/>
      <c r="U54" s="465"/>
      <c r="V54" s="465"/>
      <c r="W54" s="465"/>
      <c r="X54" s="136"/>
      <c r="Y54" s="136"/>
      <c r="Z54" s="465"/>
      <c r="AA54" s="465"/>
      <c r="AB54" s="466"/>
    </row>
    <row r="55" spans="1:30" ht="15.75">
      <c r="A55" s="460"/>
      <c r="B55" s="461"/>
      <c r="C55" s="462"/>
      <c r="D55" s="463"/>
      <c r="E55" s="136"/>
      <c r="F55" s="136"/>
      <c r="G55" s="464"/>
      <c r="H55" s="162"/>
      <c r="I55" s="162"/>
      <c r="J55" s="136"/>
      <c r="K55" s="136"/>
      <c r="L55" s="465"/>
      <c r="M55" s="465"/>
      <c r="N55" s="465"/>
      <c r="O55" s="465"/>
      <c r="P55" s="465"/>
      <c r="Q55" s="465"/>
      <c r="R55" s="465"/>
      <c r="S55" s="465"/>
      <c r="T55" s="465"/>
      <c r="U55" s="465"/>
      <c r="V55" s="465"/>
      <c r="W55" s="465"/>
      <c r="X55" s="136"/>
      <c r="Y55" s="136"/>
      <c r="Z55" s="465"/>
      <c r="AA55" s="465"/>
      <c r="AB55" s="466"/>
    </row>
    <row r="56" spans="1:30" ht="15.75">
      <c r="A56" s="460"/>
      <c r="B56" s="461"/>
      <c r="C56" s="462"/>
      <c r="D56" s="463"/>
      <c r="E56" s="136"/>
      <c r="F56" s="136"/>
      <c r="G56" s="464"/>
      <c r="H56" s="162"/>
      <c r="I56" s="162"/>
      <c r="J56" s="136"/>
      <c r="K56" s="136"/>
      <c r="L56" s="465"/>
      <c r="M56" s="465"/>
      <c r="N56" s="465"/>
      <c r="O56" s="465"/>
      <c r="P56" s="465"/>
      <c r="Q56" s="465"/>
      <c r="R56" s="465"/>
      <c r="S56" s="465"/>
      <c r="T56" s="465"/>
      <c r="U56" s="465"/>
      <c r="V56" s="465"/>
      <c r="W56" s="465"/>
      <c r="X56" s="136"/>
      <c r="Y56" s="136"/>
      <c r="Z56" s="465"/>
      <c r="AA56" s="465"/>
      <c r="AB56" s="466"/>
    </row>
    <row r="57" spans="1:30" ht="15.75">
      <c r="A57" s="460"/>
      <c r="B57" s="461"/>
      <c r="C57" s="462"/>
      <c r="D57" s="463"/>
      <c r="E57" s="136"/>
      <c r="F57" s="136"/>
      <c r="G57" s="464"/>
      <c r="H57" s="162"/>
      <c r="I57" s="162"/>
      <c r="J57" s="136"/>
      <c r="K57" s="136"/>
      <c r="L57" s="465"/>
      <c r="M57" s="465"/>
      <c r="N57" s="465"/>
      <c r="O57" s="465"/>
      <c r="P57" s="465"/>
      <c r="Q57" s="465"/>
      <c r="R57" s="465"/>
      <c r="S57" s="465"/>
      <c r="T57" s="465"/>
      <c r="U57" s="465"/>
      <c r="V57" s="465"/>
      <c r="W57" s="465"/>
      <c r="X57" s="136"/>
      <c r="Y57" s="136"/>
      <c r="Z57" s="465"/>
      <c r="AA57" s="465"/>
      <c r="AB57" s="466"/>
    </row>
    <row r="58" spans="1:30" ht="15.75">
      <c r="A58" s="460"/>
      <c r="B58" s="461"/>
      <c r="C58" s="462"/>
      <c r="D58" s="463"/>
      <c r="E58" s="136"/>
      <c r="F58" s="136"/>
      <c r="G58" s="464"/>
      <c r="H58" s="162"/>
      <c r="I58" s="162"/>
      <c r="J58" s="136"/>
      <c r="K58" s="136"/>
      <c r="L58" s="465"/>
      <c r="M58" s="465"/>
      <c r="N58" s="465"/>
      <c r="O58" s="465"/>
      <c r="P58" s="465"/>
      <c r="Q58" s="465"/>
      <c r="R58" s="465"/>
      <c r="S58" s="465"/>
      <c r="T58" s="465"/>
      <c r="U58" s="465"/>
      <c r="V58" s="465"/>
      <c r="W58" s="465"/>
      <c r="X58" s="136"/>
      <c r="Y58" s="136"/>
      <c r="Z58" s="465"/>
      <c r="AA58" s="465"/>
      <c r="AB58" s="466"/>
    </row>
    <row r="59" spans="1:30" ht="30" customHeight="1" thickBot="1">
      <c r="A59" s="226"/>
      <c r="B59" s="234" t="s">
        <v>135</v>
      </c>
      <c r="C59" s="248"/>
      <c r="D59" s="228"/>
      <c r="E59" s="227"/>
      <c r="F59" s="227"/>
      <c r="G59" s="229"/>
      <c r="H59" s="230"/>
      <c r="I59" s="230"/>
      <c r="J59" s="227"/>
      <c r="K59" s="227"/>
      <c r="L59" s="231"/>
      <c r="M59" s="231"/>
      <c r="N59" s="231"/>
      <c r="O59" s="231"/>
      <c r="P59" s="231"/>
      <c r="Q59" s="231"/>
      <c r="R59" s="231"/>
      <c r="S59" s="231"/>
      <c r="T59" s="231"/>
      <c r="U59" s="231"/>
      <c r="V59" s="233">
        <f>V20+V39+V48</f>
        <v>0</v>
      </c>
      <c r="W59" s="231"/>
      <c r="X59" s="227"/>
      <c r="Y59" s="227"/>
      <c r="Z59" s="231"/>
      <c r="AA59" s="231"/>
      <c r="AB59" s="232"/>
    </row>
    <row r="60" spans="1:30" ht="30" customHeight="1">
      <c r="A60" s="467"/>
      <c r="B60" s="468"/>
      <c r="C60" s="469"/>
      <c r="D60" s="470"/>
      <c r="E60" s="471"/>
      <c r="F60" s="471"/>
      <c r="G60" s="472"/>
      <c r="H60" s="474"/>
      <c r="I60" s="474"/>
      <c r="J60" s="471"/>
      <c r="K60" s="471"/>
      <c r="L60" s="475"/>
      <c r="M60" s="475"/>
      <c r="N60" s="475"/>
      <c r="O60" s="475"/>
      <c r="P60" s="475"/>
      <c r="Q60" s="475"/>
      <c r="R60" s="475"/>
      <c r="S60" s="475"/>
      <c r="T60" s="475"/>
      <c r="U60" s="475"/>
      <c r="V60" s="473"/>
      <c r="W60" s="475"/>
      <c r="X60" s="471"/>
      <c r="Y60" s="471"/>
      <c r="Z60" s="475"/>
      <c r="AA60" s="475"/>
      <c r="AB60" s="471"/>
    </row>
    <row r="61" spans="1:30" ht="15.75">
      <c r="A61" s="171"/>
      <c r="B61" s="172"/>
      <c r="C61" s="249"/>
      <c r="D61" s="174"/>
      <c r="E61" s="173"/>
      <c r="F61" s="173"/>
      <c r="G61" s="175"/>
      <c r="H61" s="176"/>
      <c r="I61" s="176"/>
      <c r="J61" s="173"/>
      <c r="K61" s="173"/>
      <c r="L61" s="160"/>
      <c r="M61" s="160"/>
      <c r="N61" s="160"/>
      <c r="O61" s="160"/>
      <c r="P61" s="160"/>
      <c r="Q61" s="160"/>
      <c r="R61" s="160"/>
      <c r="S61" s="160"/>
      <c r="T61" s="160"/>
      <c r="U61" s="160"/>
      <c r="V61" s="160"/>
      <c r="W61" s="160"/>
      <c r="X61" s="173"/>
      <c r="Y61" s="173"/>
      <c r="Z61" s="160"/>
      <c r="AA61" s="160"/>
      <c r="AB61" s="173"/>
    </row>
    <row r="62" spans="1:30" ht="15.75">
      <c r="A62" s="171"/>
      <c r="B62" s="172"/>
      <c r="C62" s="249"/>
      <c r="D62" s="174"/>
      <c r="E62" s="173"/>
      <c r="F62" s="173"/>
      <c r="G62" s="175"/>
      <c r="H62" s="176"/>
      <c r="I62" s="176"/>
      <c r="J62" s="173"/>
      <c r="K62" s="173"/>
      <c r="L62" s="160"/>
      <c r="M62" s="160"/>
      <c r="N62" s="160"/>
      <c r="O62" s="160"/>
      <c r="P62" s="160"/>
      <c r="Q62" s="160"/>
      <c r="R62" s="160"/>
      <c r="S62" s="160"/>
      <c r="T62" s="160"/>
      <c r="U62" s="160"/>
      <c r="V62" s="160"/>
      <c r="W62" s="160"/>
      <c r="X62" s="173"/>
      <c r="Y62" s="173"/>
      <c r="Z62" s="160"/>
      <c r="AA62" s="160"/>
      <c r="AB62" s="173"/>
    </row>
    <row r="63" spans="1:30" ht="15.75">
      <c r="A63" s="171"/>
      <c r="B63" s="172"/>
      <c r="C63" s="249"/>
      <c r="D63" s="174"/>
      <c r="E63" s="173"/>
      <c r="F63" s="173"/>
      <c r="G63" s="175"/>
      <c r="H63" s="176"/>
      <c r="I63" s="176"/>
      <c r="J63" s="173"/>
      <c r="K63" s="173"/>
      <c r="L63" s="160"/>
      <c r="M63" s="160"/>
      <c r="N63" s="160"/>
      <c r="O63" s="160"/>
      <c r="P63" s="160"/>
      <c r="Q63" s="160"/>
      <c r="R63" s="160"/>
      <c r="S63" s="160"/>
      <c r="T63" s="160"/>
      <c r="U63" s="160"/>
      <c r="V63" s="160"/>
      <c r="W63" s="160"/>
      <c r="X63" s="173"/>
      <c r="Y63" s="173"/>
      <c r="Z63" s="160"/>
      <c r="AA63" s="160"/>
      <c r="AB63" s="173"/>
    </row>
    <row r="64" spans="1:30" ht="15.75">
      <c r="A64" s="171"/>
      <c r="B64" s="172"/>
      <c r="C64" s="249"/>
      <c r="D64" s="174"/>
      <c r="E64" s="173"/>
      <c r="F64" s="173"/>
      <c r="G64" s="175"/>
      <c r="H64" s="176"/>
      <c r="I64" s="176"/>
      <c r="J64" s="173"/>
      <c r="K64" s="173"/>
      <c r="L64" s="160"/>
      <c r="M64" s="160"/>
      <c r="N64" s="160"/>
      <c r="O64" s="160"/>
      <c r="P64" s="160"/>
      <c r="Q64" s="160"/>
      <c r="R64" s="160"/>
      <c r="S64" s="160"/>
      <c r="T64" s="160"/>
      <c r="U64" s="160"/>
      <c r="V64" s="160"/>
      <c r="W64" s="160"/>
      <c r="X64" s="173"/>
      <c r="Y64" s="173"/>
      <c r="Z64" s="160"/>
      <c r="AA64" s="160"/>
      <c r="AB64" s="173"/>
    </row>
  </sheetData>
  <mergeCells count="85">
    <mergeCell ref="AB21:AB23"/>
    <mergeCell ref="AB24:AB26"/>
    <mergeCell ref="AB27:AB28"/>
    <mergeCell ref="G30:G32"/>
    <mergeCell ref="G40:G44"/>
    <mergeCell ref="G27:G29"/>
    <mergeCell ref="AB36:AB38"/>
    <mergeCell ref="A36:A38"/>
    <mergeCell ref="E36:E38"/>
    <mergeCell ref="F36:F38"/>
    <mergeCell ref="C36:C38"/>
    <mergeCell ref="C45:C47"/>
    <mergeCell ref="A45:A47"/>
    <mergeCell ref="B36:B38"/>
    <mergeCell ref="B45:B47"/>
    <mergeCell ref="F45:F47"/>
    <mergeCell ref="B41:B42"/>
    <mergeCell ref="A40:A44"/>
    <mergeCell ref="B43:B44"/>
    <mergeCell ref="C41:C42"/>
    <mergeCell ref="E41:E42"/>
    <mergeCell ref="F41:F42"/>
    <mergeCell ref="C43:C44"/>
    <mergeCell ref="E43:E44"/>
    <mergeCell ref="F43:F44"/>
    <mergeCell ref="G17:G19"/>
    <mergeCell ref="G24:G26"/>
    <mergeCell ref="E21:E23"/>
    <mergeCell ref="F21:F23"/>
    <mergeCell ref="G21:G23"/>
    <mergeCell ref="B8:B10"/>
    <mergeCell ref="D1:U1"/>
    <mergeCell ref="D2:U2"/>
    <mergeCell ref="F8:F10"/>
    <mergeCell ref="G8:G10"/>
    <mergeCell ref="F5:F7"/>
    <mergeCell ref="G5:G7"/>
    <mergeCell ref="C5:C7"/>
    <mergeCell ref="C8:C10"/>
    <mergeCell ref="A8:A10"/>
    <mergeCell ref="A5:A7"/>
    <mergeCell ref="B33:B35"/>
    <mergeCell ref="A30:A32"/>
    <mergeCell ref="A33:A35"/>
    <mergeCell ref="B17:B19"/>
    <mergeCell ref="A17:A19"/>
    <mergeCell ref="A21:A23"/>
    <mergeCell ref="B27:B29"/>
    <mergeCell ref="B30:B32"/>
    <mergeCell ref="A24:A26"/>
    <mergeCell ref="A27:A29"/>
    <mergeCell ref="B21:B23"/>
    <mergeCell ref="A12:A16"/>
    <mergeCell ref="B24:B26"/>
    <mergeCell ref="B5:B7"/>
    <mergeCell ref="F50:F52"/>
    <mergeCell ref="G50:G52"/>
    <mergeCell ref="G33:G35"/>
    <mergeCell ref="G36:G38"/>
    <mergeCell ref="G45:G47"/>
    <mergeCell ref="C17:C19"/>
    <mergeCell ref="C11:C12"/>
    <mergeCell ref="F33:F35"/>
    <mergeCell ref="F30:F32"/>
    <mergeCell ref="F24:F26"/>
    <mergeCell ref="F27:F29"/>
    <mergeCell ref="F17:F19"/>
    <mergeCell ref="C30:C32"/>
    <mergeCell ref="C24:C26"/>
    <mergeCell ref="C33:C35"/>
    <mergeCell ref="C27:C29"/>
    <mergeCell ref="C21:C23"/>
    <mergeCell ref="F11:F12"/>
    <mergeCell ref="E11:E12"/>
    <mergeCell ref="E30:E32"/>
    <mergeCell ref="G11:G16"/>
    <mergeCell ref="B15:B16"/>
    <mergeCell ref="C15:C16"/>
    <mergeCell ref="E15:E16"/>
    <mergeCell ref="F15:F16"/>
    <mergeCell ref="B13:B14"/>
    <mergeCell ref="C13:C14"/>
    <mergeCell ref="E13:E14"/>
    <mergeCell ref="F13:F14"/>
    <mergeCell ref="B11:B12"/>
  </mergeCells>
  <phoneticPr fontId="9" type="noConversion"/>
  <conditionalFormatting sqref="L36:P36 L34:P34 L31:P31 L35:M36 L23:M29 O51 L20:O20 L39:O39 L5:M10 L40:P40 U45:U47 N45:S47 L48:O49 L11:O17 L50:N52 N48:N52 P48:P52 L38:M59780 L13:M20">
    <cfRule type="expression" dxfId="141" priority="399" stopIfTrue="1">
      <formula>$K5="No"</formula>
    </cfRule>
  </conditionalFormatting>
  <conditionalFormatting sqref="L30:P30">
    <cfRule type="expression" dxfId="140" priority="394" stopIfTrue="1">
      <formula>$K30="No"</formula>
    </cfRule>
  </conditionalFormatting>
  <conditionalFormatting sqref="L33:P33">
    <cfRule type="expression" dxfId="139" priority="393" stopIfTrue="1">
      <formula>$K33="No"</formula>
    </cfRule>
  </conditionalFormatting>
  <conditionalFormatting sqref="N35">
    <cfRule type="expression" dxfId="138" priority="391" stopIfTrue="1">
      <formula>$K35="No"</formula>
    </cfRule>
  </conditionalFormatting>
  <conditionalFormatting sqref="O35">
    <cfRule type="expression" dxfId="137" priority="390" stopIfTrue="1">
      <formula>$K35="No"</formula>
    </cfRule>
  </conditionalFormatting>
  <conditionalFormatting sqref="P35">
    <cfRule type="expression" dxfId="136" priority="389" stopIfTrue="1">
      <formula>$K35="No"</formula>
    </cfRule>
  </conditionalFormatting>
  <conditionalFormatting sqref="Q35">
    <cfRule type="expression" dxfId="135" priority="388" stopIfTrue="1">
      <formula>$K35="No"</formula>
    </cfRule>
  </conditionalFormatting>
  <conditionalFormatting sqref="R35">
    <cfRule type="expression" dxfId="134" priority="387" stopIfTrue="1">
      <formula>$K35="No"</formula>
    </cfRule>
  </conditionalFormatting>
  <conditionalFormatting sqref="T35">
    <cfRule type="expression" dxfId="133" priority="386" stopIfTrue="1">
      <formula>$K35="No"</formula>
    </cfRule>
  </conditionalFormatting>
  <conditionalFormatting sqref="S35">
    <cfRule type="expression" dxfId="132" priority="385" stopIfTrue="1">
      <formula>$K35="No"</formula>
    </cfRule>
  </conditionalFormatting>
  <conditionalFormatting sqref="U35">
    <cfRule type="expression" dxfId="131" priority="384" stopIfTrue="1">
      <formula>$K35="No"</formula>
    </cfRule>
  </conditionalFormatting>
  <conditionalFormatting sqref="O5:O7">
    <cfRule type="expression" dxfId="130" priority="351" stopIfTrue="1">
      <formula>$K5="No"</formula>
    </cfRule>
  </conditionalFormatting>
  <conditionalFormatting sqref="N8">
    <cfRule type="expression" dxfId="129" priority="350" stopIfTrue="1">
      <formula>$K10="No"</formula>
    </cfRule>
  </conditionalFormatting>
  <conditionalFormatting sqref="P8">
    <cfRule type="expression" dxfId="128" priority="349" stopIfTrue="1">
      <formula>$K10="No"</formula>
    </cfRule>
  </conditionalFormatting>
  <conditionalFormatting sqref="L37:P37">
    <cfRule type="expression" dxfId="127" priority="348" stopIfTrue="1">
      <formula>$K37="No"</formula>
    </cfRule>
  </conditionalFormatting>
  <conditionalFormatting sqref="N39">
    <cfRule type="expression" dxfId="126" priority="338" stopIfTrue="1">
      <formula>$K39="No"</formula>
    </cfRule>
  </conditionalFormatting>
  <conditionalFormatting sqref="O39">
    <cfRule type="expression" dxfId="125" priority="337" stopIfTrue="1">
      <formula>$K39="No"</formula>
    </cfRule>
  </conditionalFormatting>
  <conditionalFormatting sqref="P39">
    <cfRule type="expression" dxfId="124" priority="336" stopIfTrue="1">
      <formula>$K39="No"</formula>
    </cfRule>
  </conditionalFormatting>
  <conditionalFormatting sqref="L32:P32">
    <cfRule type="expression" dxfId="123" priority="284" stopIfTrue="1">
      <formula>$K32="No"</formula>
    </cfRule>
  </conditionalFormatting>
  <conditionalFormatting sqref="L12:O12">
    <cfRule type="expression" dxfId="122" priority="259" stopIfTrue="1">
      <formula>$K12="No"</formula>
    </cfRule>
  </conditionalFormatting>
  <conditionalFormatting sqref="L21:O22">
    <cfRule type="expression" dxfId="121" priority="258" stopIfTrue="1">
      <formula>$K21="No"</formula>
    </cfRule>
  </conditionalFormatting>
  <conditionalFormatting sqref="L12:O12">
    <cfRule type="expression" dxfId="120" priority="215" stopIfTrue="1">
      <formula>$K12="No"</formula>
    </cfRule>
  </conditionalFormatting>
  <conditionalFormatting sqref="L17:M19">
    <cfRule type="expression" dxfId="119" priority="213" stopIfTrue="1">
      <formula>$K17="No"</formula>
    </cfRule>
  </conditionalFormatting>
  <conditionalFormatting sqref="L17:O17">
    <cfRule type="expression" dxfId="118" priority="212" stopIfTrue="1">
      <formula>$K17="No"</formula>
    </cfRule>
  </conditionalFormatting>
  <conditionalFormatting sqref="L21:M23">
    <cfRule type="expression" dxfId="117" priority="207" stopIfTrue="1">
      <formula>$K21="No"</formula>
    </cfRule>
  </conditionalFormatting>
  <conditionalFormatting sqref="L23:M23">
    <cfRule type="expression" dxfId="116" priority="206" stopIfTrue="1">
      <formula>$K23="No"</formula>
    </cfRule>
  </conditionalFormatting>
  <conditionalFormatting sqref="L21:O22">
    <cfRule type="expression" dxfId="115" priority="205" stopIfTrue="1">
      <formula>$K21="No"</formula>
    </cfRule>
  </conditionalFormatting>
  <conditionalFormatting sqref="L24:M26">
    <cfRule type="expression" dxfId="114" priority="200" stopIfTrue="1">
      <formula>$K24="No"</formula>
    </cfRule>
  </conditionalFormatting>
  <conditionalFormatting sqref="L24:M26">
    <cfRule type="expression" dxfId="113" priority="199" stopIfTrue="1">
      <formula>$K24="No"</formula>
    </cfRule>
  </conditionalFormatting>
  <conditionalFormatting sqref="L27:M29">
    <cfRule type="expression" dxfId="112" priority="196" stopIfTrue="1">
      <formula>$K27="No"</formula>
    </cfRule>
  </conditionalFormatting>
  <conditionalFormatting sqref="L27:M29">
    <cfRule type="expression" dxfId="111" priority="195" stopIfTrue="1">
      <formula>$K27="No"</formula>
    </cfRule>
  </conditionalFormatting>
  <conditionalFormatting sqref="R45">
    <cfRule type="expression" dxfId="110" priority="180" stopIfTrue="1">
      <formula>$K45="No"</formula>
    </cfRule>
  </conditionalFormatting>
  <conditionalFormatting sqref="Q45">
    <cfRule type="expression" dxfId="109" priority="179" stopIfTrue="1">
      <formula>$K45="No"</formula>
    </cfRule>
  </conditionalFormatting>
  <conditionalFormatting sqref="S45">
    <cfRule type="expression" dxfId="108" priority="178" stopIfTrue="1">
      <formula>$K45="No"</formula>
    </cfRule>
  </conditionalFormatting>
  <conditionalFormatting sqref="U45">
    <cfRule type="expression" dxfId="107" priority="177" stopIfTrue="1">
      <formula>$K45="No"</formula>
    </cfRule>
  </conditionalFormatting>
  <conditionalFormatting sqref="P40 P10:S10 U10 N10:N11 P11">
    <cfRule type="expression" dxfId="106" priority="402" stopIfTrue="1">
      <formula>#REF!="No"</formula>
    </cfRule>
  </conditionalFormatting>
  <conditionalFormatting sqref="P17">
    <cfRule type="expression" dxfId="105" priority="166" stopIfTrue="1">
      <formula>$K19="No"</formula>
    </cfRule>
  </conditionalFormatting>
  <conditionalFormatting sqref="P27">
    <cfRule type="expression" dxfId="104" priority="165" stopIfTrue="1">
      <formula>$K29="No"</formula>
    </cfRule>
  </conditionalFormatting>
  <conditionalFormatting sqref="P30">
    <cfRule type="expression" dxfId="103" priority="164" stopIfTrue="1">
      <formula>$K32="No"</formula>
    </cfRule>
  </conditionalFormatting>
  <conditionalFormatting sqref="P33">
    <cfRule type="expression" dxfId="102" priority="163" stopIfTrue="1">
      <formula>$K35="No"</formula>
    </cfRule>
  </conditionalFormatting>
  <conditionalFormatting sqref="P36">
    <cfRule type="expression" dxfId="101" priority="162" stopIfTrue="1">
      <formula>$K38="No"</formula>
    </cfRule>
  </conditionalFormatting>
  <conditionalFormatting sqref="P45">
    <cfRule type="expression" dxfId="100" priority="159" stopIfTrue="1">
      <formula>$K47="No"</formula>
    </cfRule>
  </conditionalFormatting>
  <conditionalFormatting sqref="P45">
    <cfRule type="expression" dxfId="99" priority="158" stopIfTrue="1">
      <formula>$K47="No"</formula>
    </cfRule>
  </conditionalFormatting>
  <conditionalFormatting sqref="O8">
    <cfRule type="expression" dxfId="98" priority="157" stopIfTrue="1">
      <formula>$K8="No"</formula>
    </cfRule>
  </conditionalFormatting>
  <conditionalFormatting sqref="O11">
    <cfRule type="expression" dxfId="97" priority="154" stopIfTrue="1">
      <formula>$K11="No"</formula>
    </cfRule>
  </conditionalFormatting>
  <conditionalFormatting sqref="O17">
    <cfRule type="expression" dxfId="96" priority="153" stopIfTrue="1">
      <formula>$K17="No"</formula>
    </cfRule>
  </conditionalFormatting>
  <conditionalFormatting sqref="N21:O21">
    <cfRule type="expression" dxfId="95" priority="152" stopIfTrue="1">
      <formula>$K21="No"</formula>
    </cfRule>
  </conditionalFormatting>
  <conditionalFormatting sqref="P21">
    <cfRule type="expression" dxfId="94" priority="151" stopIfTrue="1">
      <formula>$K23="No"</formula>
    </cfRule>
  </conditionalFormatting>
  <conditionalFormatting sqref="N21">
    <cfRule type="expression" dxfId="93" priority="150" stopIfTrue="1">
      <formula>$K23="No"</formula>
    </cfRule>
  </conditionalFormatting>
  <conditionalFormatting sqref="P21">
    <cfRule type="expression" dxfId="92" priority="149" stopIfTrue="1">
      <formula>$K23="No"</formula>
    </cfRule>
  </conditionalFormatting>
  <conditionalFormatting sqref="O21">
    <cfRule type="expression" dxfId="91" priority="148" stopIfTrue="1">
      <formula>$K21="No"</formula>
    </cfRule>
  </conditionalFormatting>
  <conditionalFormatting sqref="N24:O24">
    <cfRule type="expression" dxfId="90" priority="147" stopIfTrue="1">
      <formula>$K24="No"</formula>
    </cfRule>
  </conditionalFormatting>
  <conditionalFormatting sqref="N24:O24">
    <cfRule type="expression" dxfId="89" priority="146" stopIfTrue="1">
      <formula>$K24="No"</formula>
    </cfRule>
  </conditionalFormatting>
  <conditionalFormatting sqref="N24:O24">
    <cfRule type="expression" dxfId="88" priority="145" stopIfTrue="1">
      <formula>$K24="No"</formula>
    </cfRule>
  </conditionalFormatting>
  <conditionalFormatting sqref="P24">
    <cfRule type="expression" dxfId="87" priority="144" stopIfTrue="1">
      <formula>$K26="No"</formula>
    </cfRule>
  </conditionalFormatting>
  <conditionalFormatting sqref="N24">
    <cfRule type="expression" dxfId="86" priority="143" stopIfTrue="1">
      <formula>$K26="No"</formula>
    </cfRule>
  </conditionalFormatting>
  <conditionalFormatting sqref="P24">
    <cfRule type="expression" dxfId="85" priority="142" stopIfTrue="1">
      <formula>$K26="No"</formula>
    </cfRule>
  </conditionalFormatting>
  <conditionalFormatting sqref="O24">
    <cfRule type="expression" dxfId="84" priority="141" stopIfTrue="1">
      <formula>$K24="No"</formula>
    </cfRule>
  </conditionalFormatting>
  <conditionalFormatting sqref="N27:O27">
    <cfRule type="expression" dxfId="83" priority="140" stopIfTrue="1">
      <formula>$K27="No"</formula>
    </cfRule>
  </conditionalFormatting>
  <conditionalFormatting sqref="N27:O27">
    <cfRule type="expression" dxfId="82" priority="139" stopIfTrue="1">
      <formula>$K27="No"</formula>
    </cfRule>
  </conditionalFormatting>
  <conditionalFormatting sqref="P27">
    <cfRule type="expression" dxfId="81" priority="138" stopIfTrue="1">
      <formula>$K29="No"</formula>
    </cfRule>
  </conditionalFormatting>
  <conditionalFormatting sqref="O27">
    <cfRule type="expression" dxfId="80" priority="137" stopIfTrue="1">
      <formula>$K27="No"</formula>
    </cfRule>
  </conditionalFormatting>
  <conditionalFormatting sqref="L33:P33">
    <cfRule type="expression" dxfId="79" priority="136" stopIfTrue="1">
      <formula>$K33="No"</formula>
    </cfRule>
  </conditionalFormatting>
  <conditionalFormatting sqref="P33">
    <cfRule type="expression" dxfId="78" priority="135" stopIfTrue="1">
      <formula>$K35="No"</formula>
    </cfRule>
  </conditionalFormatting>
  <conditionalFormatting sqref="L36:P36">
    <cfRule type="expression" dxfId="77" priority="134" stopIfTrue="1">
      <formula>$K36="No"</formula>
    </cfRule>
  </conditionalFormatting>
  <conditionalFormatting sqref="P36">
    <cfRule type="expression" dxfId="76" priority="133" stopIfTrue="1">
      <formula>$K38="No"</formula>
    </cfRule>
  </conditionalFormatting>
  <conditionalFormatting sqref="N40:O40">
    <cfRule type="expression" dxfId="75" priority="127" stopIfTrue="1">
      <formula>$K40="No"</formula>
    </cfRule>
  </conditionalFormatting>
  <conditionalFormatting sqref="O40">
    <cfRule type="expression" dxfId="74" priority="125" stopIfTrue="1">
      <formula>$K40="No"</formula>
    </cfRule>
  </conditionalFormatting>
  <conditionalFormatting sqref="P45">
    <cfRule type="expression" dxfId="73" priority="124" stopIfTrue="1">
      <formula>$K47="No"</formula>
    </cfRule>
  </conditionalFormatting>
  <conditionalFormatting sqref="N45:O45">
    <cfRule type="expression" dxfId="72" priority="123" stopIfTrue="1">
      <formula>$K45="No"</formula>
    </cfRule>
  </conditionalFormatting>
  <conditionalFormatting sqref="P45">
    <cfRule type="expression" dxfId="71" priority="122" stopIfTrue="1">
      <formula>$K47="No"</formula>
    </cfRule>
  </conditionalFormatting>
  <conditionalFormatting sqref="O45">
    <cfRule type="expression" dxfId="70" priority="121" stopIfTrue="1">
      <formula>$K45="No"</formula>
    </cfRule>
  </conditionalFormatting>
  <conditionalFormatting sqref="O52">
    <cfRule type="expression" dxfId="69" priority="404" stopIfTrue="1">
      <formula>$K50="No"</formula>
    </cfRule>
  </conditionalFormatting>
  <conditionalFormatting sqref="N25:O25">
    <cfRule type="expression" dxfId="68" priority="115" stopIfTrue="1">
      <formula>$K25="No"</formula>
    </cfRule>
  </conditionalFormatting>
  <conditionalFormatting sqref="N25:O25">
    <cfRule type="expression" dxfId="67" priority="114" stopIfTrue="1">
      <formula>$K25="No"</formula>
    </cfRule>
  </conditionalFormatting>
  <conditionalFormatting sqref="N25:O25">
    <cfRule type="expression" dxfId="66" priority="113" stopIfTrue="1">
      <formula>$K25="No"</formula>
    </cfRule>
  </conditionalFormatting>
  <conditionalFormatting sqref="P25">
    <cfRule type="expression" dxfId="65" priority="112" stopIfTrue="1">
      <formula>$K27="No"</formula>
    </cfRule>
  </conditionalFormatting>
  <conditionalFormatting sqref="N25">
    <cfRule type="expression" dxfId="64" priority="111" stopIfTrue="1">
      <formula>$K27="No"</formula>
    </cfRule>
  </conditionalFormatting>
  <conditionalFormatting sqref="P25">
    <cfRule type="expression" dxfId="63" priority="110" stopIfTrue="1">
      <formula>$K27="No"</formula>
    </cfRule>
  </conditionalFormatting>
  <conditionalFormatting sqref="O25">
    <cfRule type="expression" dxfId="62" priority="109" stopIfTrue="1">
      <formula>$K25="No"</formula>
    </cfRule>
  </conditionalFormatting>
  <conditionalFormatting sqref="P28">
    <cfRule type="expression" dxfId="61" priority="108" stopIfTrue="1">
      <formula>$K30="No"</formula>
    </cfRule>
  </conditionalFormatting>
  <conditionalFormatting sqref="P28">
    <cfRule type="expression" dxfId="60" priority="107" stopIfTrue="1">
      <formula>$K30="No"</formula>
    </cfRule>
  </conditionalFormatting>
  <conditionalFormatting sqref="N28">
    <cfRule type="expression" dxfId="59" priority="106" stopIfTrue="1">
      <formula>$K28="No"</formula>
    </cfRule>
  </conditionalFormatting>
  <conditionalFormatting sqref="N28">
    <cfRule type="expression" dxfId="58" priority="105" stopIfTrue="1">
      <formula>$K28="No"</formula>
    </cfRule>
  </conditionalFormatting>
  <conditionalFormatting sqref="R46">
    <cfRule type="expression" dxfId="57" priority="104" stopIfTrue="1">
      <formula>$K46="No"</formula>
    </cfRule>
  </conditionalFormatting>
  <conditionalFormatting sqref="Q46">
    <cfRule type="expression" dxfId="56" priority="103" stopIfTrue="1">
      <formula>$K46="No"</formula>
    </cfRule>
  </conditionalFormatting>
  <conditionalFormatting sqref="S46">
    <cfRule type="expression" dxfId="55" priority="102" stopIfTrue="1">
      <formula>$K46="No"</formula>
    </cfRule>
  </conditionalFormatting>
  <conditionalFormatting sqref="U46">
    <cfRule type="expression" dxfId="54" priority="101" stopIfTrue="1">
      <formula>$K46="No"</formula>
    </cfRule>
  </conditionalFormatting>
  <conditionalFormatting sqref="P46">
    <cfRule type="expression" dxfId="53" priority="100" stopIfTrue="1">
      <formula>$K48="No"</formula>
    </cfRule>
  </conditionalFormatting>
  <conditionalFormatting sqref="P46">
    <cfRule type="expression" dxfId="52" priority="99" stopIfTrue="1">
      <formula>$K48="No"</formula>
    </cfRule>
  </conditionalFormatting>
  <conditionalFormatting sqref="P46">
    <cfRule type="expression" dxfId="51" priority="98" stopIfTrue="1">
      <formula>$K48="No"</formula>
    </cfRule>
  </conditionalFormatting>
  <conditionalFormatting sqref="N46:O46">
    <cfRule type="expression" dxfId="50" priority="97" stopIfTrue="1">
      <formula>$K46="No"</formula>
    </cfRule>
  </conditionalFormatting>
  <conditionalFormatting sqref="P46">
    <cfRule type="expression" dxfId="49" priority="96" stopIfTrue="1">
      <formula>$K48="No"</formula>
    </cfRule>
  </conditionalFormatting>
  <conditionalFormatting sqref="O46">
    <cfRule type="expression" dxfId="48" priority="95" stopIfTrue="1">
      <formula>$K46="No"</formula>
    </cfRule>
  </conditionalFormatting>
  <conditionalFormatting sqref="N18:O18">
    <cfRule type="expression" dxfId="47" priority="94" stopIfTrue="1">
      <formula>$K18="No"</formula>
    </cfRule>
  </conditionalFormatting>
  <conditionalFormatting sqref="N18:O18">
    <cfRule type="expression" dxfId="46" priority="93" stopIfTrue="1">
      <formula>$K18="No"</formula>
    </cfRule>
  </conditionalFormatting>
  <conditionalFormatting sqref="P18">
    <cfRule type="expression" dxfId="45" priority="92" stopIfTrue="1">
      <formula>$K20="No"</formula>
    </cfRule>
  </conditionalFormatting>
  <conditionalFormatting sqref="O18">
    <cfRule type="expression" dxfId="44" priority="91" stopIfTrue="1">
      <formula>$K18="No"</formula>
    </cfRule>
  </conditionalFormatting>
  <conditionalFormatting sqref="P12">
    <cfRule type="expression" dxfId="43" priority="90" stopIfTrue="1">
      <formula>$K17="No"</formula>
    </cfRule>
  </conditionalFormatting>
  <conditionalFormatting sqref="N12">
    <cfRule type="expression" dxfId="42" priority="89" stopIfTrue="1">
      <formula>$K17="No"</formula>
    </cfRule>
  </conditionalFormatting>
  <conditionalFormatting sqref="P12">
    <cfRule type="expression" dxfId="41" priority="88" stopIfTrue="1">
      <formula>$K17="No"</formula>
    </cfRule>
  </conditionalFormatting>
  <conditionalFormatting sqref="O12">
    <cfRule type="expression" dxfId="40" priority="87" stopIfTrue="1">
      <formula>$K12="No"</formula>
    </cfRule>
  </conditionalFormatting>
  <conditionalFormatting sqref="L41:M41">
    <cfRule type="expression" dxfId="39" priority="86" stopIfTrue="1">
      <formula>$K41="No"</formula>
    </cfRule>
  </conditionalFormatting>
  <conditionalFormatting sqref="N41:P41">
    <cfRule type="expression" dxfId="38" priority="81" stopIfTrue="1">
      <formula>$K41="No"</formula>
    </cfRule>
  </conditionalFormatting>
  <conditionalFormatting sqref="P41">
    <cfRule type="expression" dxfId="37" priority="80" stopIfTrue="1">
      <formula>$K48="No"</formula>
    </cfRule>
  </conditionalFormatting>
  <conditionalFormatting sqref="N41:O41">
    <cfRule type="expression" dxfId="36" priority="79" stopIfTrue="1">
      <formula>$K41="No"</formula>
    </cfRule>
  </conditionalFormatting>
  <conditionalFormatting sqref="P41">
    <cfRule type="expression" dxfId="35" priority="78" stopIfTrue="1">
      <formula>$K48="No"</formula>
    </cfRule>
  </conditionalFormatting>
  <conditionalFormatting sqref="O41">
    <cfRule type="expression" dxfId="34" priority="77" stopIfTrue="1">
      <formula>$K41="No"</formula>
    </cfRule>
  </conditionalFormatting>
  <conditionalFormatting sqref="L43:M43">
    <cfRule type="expression" dxfId="33" priority="76" stopIfTrue="1">
      <formula>$K43="No"</formula>
    </cfRule>
  </conditionalFormatting>
  <conditionalFormatting sqref="N43:P43">
    <cfRule type="expression" dxfId="32" priority="71" stopIfTrue="1">
      <formula>$K43="No"</formula>
    </cfRule>
  </conditionalFormatting>
  <conditionalFormatting sqref="P43">
    <cfRule type="expression" dxfId="31" priority="70" stopIfTrue="1">
      <formula>$K51="No"</formula>
    </cfRule>
  </conditionalFormatting>
  <conditionalFormatting sqref="N43:O43">
    <cfRule type="expression" dxfId="30" priority="69" stopIfTrue="1">
      <formula>$K43="No"</formula>
    </cfRule>
  </conditionalFormatting>
  <conditionalFormatting sqref="P43">
    <cfRule type="expression" dxfId="29" priority="68" stopIfTrue="1">
      <formula>$K51="No"</formula>
    </cfRule>
  </conditionalFormatting>
  <conditionalFormatting sqref="O43">
    <cfRule type="expression" dxfId="28" priority="67" stopIfTrue="1">
      <formula>$K43="No"</formula>
    </cfRule>
  </conditionalFormatting>
  <conditionalFormatting sqref="L13:O13">
    <cfRule type="expression" dxfId="27" priority="56" stopIfTrue="1">
      <formula>$K13="No"</formula>
    </cfRule>
  </conditionalFormatting>
  <conditionalFormatting sqref="L13:O13">
    <cfRule type="expression" dxfId="26" priority="55" stopIfTrue="1">
      <formula>$K13="No"</formula>
    </cfRule>
  </conditionalFormatting>
  <conditionalFormatting sqref="P13">
    <cfRule type="expression" dxfId="25" priority="50" stopIfTrue="1">
      <formula>$K20="No"</formula>
    </cfRule>
  </conditionalFormatting>
  <conditionalFormatting sqref="N13">
    <cfRule type="expression" dxfId="24" priority="49" stopIfTrue="1">
      <formula>$K20="No"</formula>
    </cfRule>
  </conditionalFormatting>
  <conditionalFormatting sqref="P13">
    <cfRule type="expression" dxfId="23" priority="48" stopIfTrue="1">
      <formula>$K20="No"</formula>
    </cfRule>
  </conditionalFormatting>
  <conditionalFormatting sqref="O13">
    <cfRule type="expression" dxfId="22" priority="47" stopIfTrue="1">
      <formula>$K13="No"</formula>
    </cfRule>
  </conditionalFormatting>
  <conditionalFormatting sqref="L15:O15">
    <cfRule type="expression" dxfId="21" priority="46" stopIfTrue="1">
      <formula>$K15="No"</formula>
    </cfRule>
  </conditionalFormatting>
  <conditionalFormatting sqref="L15:O15">
    <cfRule type="expression" dxfId="20" priority="45" stopIfTrue="1">
      <formula>$K15="No"</formula>
    </cfRule>
  </conditionalFormatting>
  <conditionalFormatting sqref="P15">
    <cfRule type="expression" dxfId="19" priority="40" stopIfTrue="1">
      <formula>$K23="No"</formula>
    </cfRule>
  </conditionalFormatting>
  <conditionalFormatting sqref="N15">
    <cfRule type="expression" dxfId="18" priority="39" stopIfTrue="1">
      <formula>$K23="No"</formula>
    </cfRule>
  </conditionalFormatting>
  <conditionalFormatting sqref="P15">
    <cfRule type="expression" dxfId="17" priority="38" stopIfTrue="1">
      <formula>$K23="No"</formula>
    </cfRule>
  </conditionalFormatting>
  <conditionalFormatting sqref="O15">
    <cfRule type="expression" dxfId="16" priority="37" stopIfTrue="1">
      <formula>$K15="No"</formula>
    </cfRule>
  </conditionalFormatting>
  <conditionalFormatting sqref="N14:O14">
    <cfRule type="expression" dxfId="15" priority="36" stopIfTrue="1">
      <formula>$K14="No"</formula>
    </cfRule>
  </conditionalFormatting>
  <conditionalFormatting sqref="N14:O14">
    <cfRule type="expression" dxfId="14" priority="35" stopIfTrue="1">
      <formula>$K14="No"</formula>
    </cfRule>
  </conditionalFormatting>
  <conditionalFormatting sqref="P14">
    <cfRule type="expression" dxfId="13" priority="34" stopIfTrue="1">
      <formula>$K21="No"</formula>
    </cfRule>
  </conditionalFormatting>
  <conditionalFormatting sqref="N14">
    <cfRule type="expression" dxfId="12" priority="33" stopIfTrue="1">
      <formula>$K21="No"</formula>
    </cfRule>
  </conditionalFormatting>
  <conditionalFormatting sqref="P14">
    <cfRule type="expression" dxfId="11" priority="32" stopIfTrue="1">
      <formula>$K21="No"</formula>
    </cfRule>
  </conditionalFormatting>
  <conditionalFormatting sqref="O14">
    <cfRule type="expression" dxfId="10" priority="31" stopIfTrue="1">
      <formula>$K14="No"</formula>
    </cfRule>
  </conditionalFormatting>
  <conditionalFormatting sqref="P13">
    <cfRule type="expression" dxfId="9" priority="30" stopIfTrue="1">
      <formula>$K15="No"</formula>
    </cfRule>
  </conditionalFormatting>
  <conditionalFormatting sqref="N13">
    <cfRule type="expression" dxfId="8" priority="29" stopIfTrue="1">
      <formula>$K15="No"</formula>
    </cfRule>
  </conditionalFormatting>
  <conditionalFormatting sqref="P13">
    <cfRule type="expression" dxfId="7" priority="28" stopIfTrue="1">
      <formula>$K15="No"</formula>
    </cfRule>
  </conditionalFormatting>
  <conditionalFormatting sqref="O13">
    <cfRule type="expression" dxfId="6" priority="27" stopIfTrue="1">
      <formula>$K13="No"</formula>
    </cfRule>
  </conditionalFormatting>
  <conditionalFormatting sqref="N18:O18">
    <cfRule type="expression" dxfId="5" priority="26" stopIfTrue="1">
      <formula>$K18="No"</formula>
    </cfRule>
  </conditionalFormatting>
  <conditionalFormatting sqref="N18:O18">
    <cfRule type="expression" dxfId="4" priority="25" stopIfTrue="1">
      <formula>$K18="No"</formula>
    </cfRule>
  </conditionalFormatting>
  <conditionalFormatting sqref="P18">
    <cfRule type="expression" dxfId="3" priority="24" stopIfTrue="1">
      <formula>$K20="No"</formula>
    </cfRule>
  </conditionalFormatting>
  <conditionalFormatting sqref="O18">
    <cfRule type="expression" dxfId="2" priority="23" stopIfTrue="1">
      <formula>$K18="No"</formula>
    </cfRule>
  </conditionalFormatting>
  <conditionalFormatting sqref="N43:P43">
    <cfRule type="expression" dxfId="1" priority="22" stopIfTrue="1">
      <formula>$L43="No"</formula>
    </cfRule>
  </conditionalFormatting>
  <conditionalFormatting sqref="N41:P41">
    <cfRule type="expression" dxfId="0" priority="21" stopIfTrue="1">
      <formula>$L41="No"</formula>
    </cfRule>
  </conditionalFormatting>
  <dataValidations count="3">
    <dataValidation type="list" allowBlank="1" showInputMessage="1" showErrorMessage="1" sqref="C17:C18 C45 C11 C20:C40 C48:C52 G53:G59786">
      <formula1>gwncs</formula1>
    </dataValidation>
    <dataValidation type="list" allowBlank="1" showInputMessage="1" showErrorMessage="1" sqref="H5:H62477">
      <formula1>priorpost</formula1>
    </dataValidation>
    <dataValidation type="list" allowBlank="1" showInputMessage="1" showErrorMessage="1" sqref="J5:K59777">
      <formula1>yn</formula1>
    </dataValidation>
  </dataValidations>
  <printOptions horizontalCentered="1"/>
  <pageMargins left="0.19685039370078741" right="0.15748031496062992" top="0.31496062992125984" bottom="0.35433070866141736" header="0.31496062992125984" footer="0.31496062992125984"/>
  <pageSetup paperSize="8" scale="63" orientation="landscape" r:id="rId1"/>
  <rowBreaks count="1" manualBreakCount="1">
    <brk id="44"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90" zoomScaleSheetLayoutView="90" workbookViewId="0">
      <pane xSplit="5" ySplit="3" topLeftCell="F4" activePane="bottomRight" state="frozen"/>
      <selection activeCell="D22" sqref="D22"/>
      <selection pane="topRight" activeCell="D22" sqref="D22"/>
      <selection pane="bottomLeft" activeCell="D22" sqref="D22"/>
      <selection pane="bottomRight" activeCell="E4" sqref="E4:E6"/>
    </sheetView>
  </sheetViews>
  <sheetFormatPr defaultColWidth="9" defaultRowHeight="12.75"/>
  <cols>
    <col min="1" max="1" width="6.5" style="125" customWidth="1"/>
    <col min="2" max="2" width="23.375" style="88" customWidth="1"/>
    <col min="3" max="3" width="8.25" style="118" bestFit="1" customWidth="1"/>
    <col min="4" max="4" width="7.125" style="196" customWidth="1"/>
    <col min="5" max="5" width="26.375" style="88" customWidth="1"/>
    <col min="6" max="6" width="7.625" style="118" customWidth="1"/>
    <col min="7" max="7" width="7.875" style="118" customWidth="1"/>
    <col min="8" max="8" width="7.125" style="118" customWidth="1"/>
    <col min="9" max="12" width="9.625" style="122" customWidth="1"/>
    <col min="13" max="13" width="9.5" style="122" customWidth="1"/>
    <col min="14" max="14" width="9.625" style="122" customWidth="1"/>
    <col min="15" max="15" width="9.5" style="122" customWidth="1"/>
    <col min="16" max="16" width="9.875" style="122" customWidth="1"/>
    <col min="17" max="17" width="10.875" style="122" customWidth="1"/>
    <col min="18" max="19" width="10.625" style="122" customWidth="1"/>
    <col min="20" max="20" width="9.625" style="122" customWidth="1"/>
    <col min="21" max="22" width="9.625" style="122" hidden="1" customWidth="1"/>
    <col min="23" max="24" width="9.625" style="88" hidden="1" customWidth="1"/>
    <col min="25" max="25" width="9.625" style="88" customWidth="1"/>
    <col min="26" max="26" width="2.875" style="88" bestFit="1" customWidth="1"/>
    <col min="27" max="27" width="9.625" style="88" customWidth="1"/>
    <col min="28" max="28" width="10.625" style="88" customWidth="1"/>
    <col min="29" max="29" width="15.125" style="88" customWidth="1"/>
    <col min="30" max="30" width="44.25" style="237" customWidth="1"/>
    <col min="31" max="16384" width="9" style="88"/>
  </cols>
  <sheetData>
    <row r="1" spans="1:31" ht="18" customHeight="1" thickBot="1">
      <c r="A1" s="1138" t="s">
        <v>134</v>
      </c>
      <c r="B1" s="1138"/>
      <c r="C1" s="1138"/>
      <c r="D1" s="1138"/>
      <c r="E1" s="1138"/>
      <c r="F1" s="1138"/>
      <c r="G1" s="1138"/>
      <c r="H1" s="1138"/>
      <c r="I1" s="1138"/>
      <c r="J1" s="1138"/>
      <c r="K1" s="1138"/>
      <c r="L1" s="1138"/>
      <c r="M1" s="1138"/>
      <c r="N1" s="1138"/>
      <c r="O1" s="1138"/>
      <c r="P1" s="1138"/>
      <c r="Q1" s="1138"/>
      <c r="R1" s="1138"/>
      <c r="S1" s="1138"/>
      <c r="T1" s="1138"/>
      <c r="U1" s="112"/>
      <c r="V1" s="112"/>
      <c r="W1" s="112"/>
      <c r="X1" s="112"/>
      <c r="Y1" s="112"/>
      <c r="Z1" s="112"/>
      <c r="AA1" s="112"/>
      <c r="AB1" s="112"/>
      <c r="AC1" s="112"/>
    </row>
    <row r="2" spans="1:31" ht="24.75" customHeight="1" thickTop="1" thickBot="1">
      <c r="A2" s="365" t="s">
        <v>42</v>
      </c>
      <c r="B2" s="365"/>
      <c r="C2" s="365"/>
      <c r="D2" s="365"/>
      <c r="E2" s="365"/>
      <c r="F2" s="365"/>
      <c r="G2" s="365"/>
      <c r="H2" s="365"/>
      <c r="I2" s="365"/>
      <c r="J2" s="365"/>
      <c r="K2" s="365"/>
      <c r="L2" s="1115" t="s">
        <v>241</v>
      </c>
      <c r="M2" s="1116"/>
      <c r="N2" s="1117"/>
      <c r="O2" s="365"/>
      <c r="P2" s="365"/>
      <c r="Q2" s="365"/>
      <c r="R2" s="365"/>
      <c r="S2" s="365"/>
      <c r="T2" s="365"/>
      <c r="U2" s="113"/>
      <c r="V2" s="113"/>
      <c r="W2" s="235"/>
      <c r="X2" s="235"/>
      <c r="Y2" s="235"/>
      <c r="Z2" s="235"/>
      <c r="AA2" s="235"/>
      <c r="AB2" s="235"/>
      <c r="AC2" s="235"/>
    </row>
    <row r="3" spans="1:31" s="295" customFormat="1" ht="115.5" customHeight="1" thickBot="1">
      <c r="A3" s="362" t="s">
        <v>44</v>
      </c>
      <c r="B3" s="268" t="s">
        <v>156</v>
      </c>
      <c r="C3" s="268"/>
      <c r="D3" s="268" t="s">
        <v>44</v>
      </c>
      <c r="E3" s="271" t="s">
        <v>131</v>
      </c>
      <c r="F3" s="268" t="s">
        <v>48</v>
      </c>
      <c r="G3" s="268" t="s">
        <v>69</v>
      </c>
      <c r="H3" s="268" t="s">
        <v>49</v>
      </c>
      <c r="I3" s="272" t="s">
        <v>70</v>
      </c>
      <c r="J3" s="272" t="s">
        <v>111</v>
      </c>
      <c r="K3" s="273" t="s">
        <v>71</v>
      </c>
      <c r="L3" s="382" t="s">
        <v>72</v>
      </c>
      <c r="M3" s="272" t="s">
        <v>73</v>
      </c>
      <c r="N3" s="383" t="s">
        <v>74</v>
      </c>
      <c r="O3" s="374" t="s">
        <v>75</v>
      </c>
      <c r="P3" s="272" t="s">
        <v>76</v>
      </c>
      <c r="Q3" s="272" t="s">
        <v>130</v>
      </c>
      <c r="R3" s="272" t="s">
        <v>132</v>
      </c>
      <c r="S3" s="272" t="s">
        <v>128</v>
      </c>
      <c r="T3" s="272" t="s">
        <v>60</v>
      </c>
      <c r="U3" s="268" t="s">
        <v>61</v>
      </c>
      <c r="V3" s="268" t="s">
        <v>62</v>
      </c>
      <c r="W3" s="268" t="s">
        <v>63</v>
      </c>
      <c r="X3" s="268" t="s">
        <v>64</v>
      </c>
      <c r="Y3" s="363" t="s">
        <v>61</v>
      </c>
      <c r="Z3" s="268" t="s">
        <v>62</v>
      </c>
      <c r="AA3" s="268" t="s">
        <v>64</v>
      </c>
      <c r="AB3" s="268" t="s">
        <v>133</v>
      </c>
      <c r="AC3" s="268" t="s">
        <v>77</v>
      </c>
      <c r="AD3" s="364" t="s">
        <v>110</v>
      </c>
    </row>
    <row r="4" spans="1:31" ht="18" customHeight="1" thickBot="1">
      <c r="A4" s="1154">
        <v>1</v>
      </c>
      <c r="B4" s="1154" t="s">
        <v>237</v>
      </c>
      <c r="C4" s="312" t="s">
        <v>186</v>
      </c>
      <c r="D4" s="1142" t="s">
        <v>170</v>
      </c>
      <c r="E4" s="1148" t="s">
        <v>187</v>
      </c>
      <c r="F4" s="329" t="s">
        <v>82</v>
      </c>
      <c r="G4" s="313" t="s">
        <v>188</v>
      </c>
      <c r="H4" s="313" t="s">
        <v>195</v>
      </c>
      <c r="I4" s="400">
        <v>41609</v>
      </c>
      <c r="J4" s="401">
        <f>I4+30</f>
        <v>41639</v>
      </c>
      <c r="K4" s="402" t="s">
        <v>87</v>
      </c>
      <c r="L4" s="403" t="s">
        <v>87</v>
      </c>
      <c r="M4" s="404" t="s">
        <v>87</v>
      </c>
      <c r="N4" s="405" t="s">
        <v>87</v>
      </c>
      <c r="O4" s="406" t="s">
        <v>87</v>
      </c>
      <c r="P4" s="401">
        <f>J4+14</f>
        <v>41653</v>
      </c>
      <c r="Q4" s="404" t="s">
        <v>87</v>
      </c>
      <c r="R4" s="404" t="s">
        <v>87</v>
      </c>
      <c r="S4" s="400">
        <f>P4+14</f>
        <v>41667</v>
      </c>
      <c r="T4" s="400">
        <f>S4+7</f>
        <v>41674</v>
      </c>
      <c r="U4" s="1109"/>
      <c r="V4" s="1109"/>
      <c r="W4" s="1106"/>
      <c r="X4" s="1106"/>
      <c r="Y4" s="314"/>
      <c r="Z4" s="314"/>
      <c r="AA4" s="314"/>
      <c r="AB4" s="315"/>
      <c r="AC4" s="1106"/>
      <c r="AD4" s="296"/>
    </row>
    <row r="5" spans="1:31" ht="18" customHeight="1">
      <c r="A5" s="1155"/>
      <c r="B5" s="1155"/>
      <c r="C5" s="316" t="s">
        <v>67</v>
      </c>
      <c r="D5" s="1143"/>
      <c r="E5" s="1149"/>
      <c r="F5" s="360"/>
      <c r="G5" s="317"/>
      <c r="H5" s="317"/>
      <c r="I5" s="400">
        <v>42005</v>
      </c>
      <c r="J5" s="401">
        <f>I5+30</f>
        <v>42035</v>
      </c>
      <c r="K5" s="402" t="s">
        <v>87</v>
      </c>
      <c r="L5" s="403" t="s">
        <v>87</v>
      </c>
      <c r="M5" s="404" t="s">
        <v>87</v>
      </c>
      <c r="N5" s="405" t="s">
        <v>87</v>
      </c>
      <c r="O5" s="406" t="s">
        <v>87</v>
      </c>
      <c r="P5" s="401">
        <f>J5+14</f>
        <v>42049</v>
      </c>
      <c r="Q5" s="404" t="s">
        <v>87</v>
      </c>
      <c r="R5" s="404" t="s">
        <v>87</v>
      </c>
      <c r="S5" s="400">
        <f>P5+14</f>
        <v>42063</v>
      </c>
      <c r="T5" s="400">
        <f>S5+7</f>
        <v>42070</v>
      </c>
      <c r="U5" s="1110"/>
      <c r="V5" s="1110"/>
      <c r="W5" s="1107"/>
      <c r="X5" s="1107"/>
      <c r="Y5" s="718"/>
      <c r="Z5" s="718"/>
      <c r="AA5" s="718"/>
      <c r="AB5" s="319"/>
      <c r="AC5" s="1107"/>
      <c r="AD5" s="886"/>
    </row>
    <row r="6" spans="1:31" ht="18" customHeight="1" thickBot="1">
      <c r="A6" s="1156"/>
      <c r="B6" s="1156"/>
      <c r="C6" s="320" t="s">
        <v>68</v>
      </c>
      <c r="D6" s="1144"/>
      <c r="E6" s="1150"/>
      <c r="F6" s="361"/>
      <c r="G6" s="321"/>
      <c r="H6" s="321"/>
      <c r="I6" s="322"/>
      <c r="J6" s="322"/>
      <c r="K6" s="367"/>
      <c r="L6" s="386"/>
      <c r="M6" s="322"/>
      <c r="N6" s="387"/>
      <c r="O6" s="376"/>
      <c r="P6" s="322"/>
      <c r="Q6" s="322"/>
      <c r="R6" s="322"/>
      <c r="S6" s="322"/>
      <c r="T6" s="322"/>
      <c r="U6" s="1111"/>
      <c r="V6" s="1111"/>
      <c r="W6" s="1108"/>
      <c r="X6" s="1108"/>
      <c r="Y6" s="719"/>
      <c r="Z6" s="719"/>
      <c r="AA6" s="719"/>
      <c r="AB6" s="323"/>
      <c r="AC6" s="1108"/>
      <c r="AD6" s="297"/>
    </row>
    <row r="7" spans="1:31" ht="18" customHeight="1" thickBot="1">
      <c r="A7" s="1154">
        <v>2</v>
      </c>
      <c r="B7" s="1154" t="s">
        <v>248</v>
      </c>
      <c r="C7" s="312" t="s">
        <v>186</v>
      </c>
      <c r="D7" s="1133" t="s">
        <v>249</v>
      </c>
      <c r="E7" s="1159" t="s">
        <v>244</v>
      </c>
      <c r="F7" s="329" t="s">
        <v>82</v>
      </c>
      <c r="G7" s="313" t="s">
        <v>261</v>
      </c>
      <c r="H7" s="313" t="s">
        <v>247</v>
      </c>
      <c r="I7" s="400">
        <v>41440</v>
      </c>
      <c r="J7" s="401">
        <f>I7+30</f>
        <v>41470</v>
      </c>
      <c r="K7" s="402" t="s">
        <v>87</v>
      </c>
      <c r="L7" s="403" t="s">
        <v>87</v>
      </c>
      <c r="M7" s="404" t="s">
        <v>87</v>
      </c>
      <c r="N7" s="405" t="s">
        <v>87</v>
      </c>
      <c r="O7" s="406" t="s">
        <v>87</v>
      </c>
      <c r="P7" s="401">
        <f>J7+14</f>
        <v>41484</v>
      </c>
      <c r="Q7" s="404" t="s">
        <v>87</v>
      </c>
      <c r="R7" s="404" t="s">
        <v>87</v>
      </c>
      <c r="S7" s="400">
        <f>P7+14</f>
        <v>41498</v>
      </c>
      <c r="T7" s="400">
        <f>S7+7</f>
        <v>41505</v>
      </c>
      <c r="U7" s="1109"/>
      <c r="V7" s="1109"/>
      <c r="W7" s="1106"/>
      <c r="X7" s="1106"/>
      <c r="Y7" s="314"/>
      <c r="Z7" s="314"/>
      <c r="AA7" s="314"/>
      <c r="AB7" s="315"/>
      <c r="AC7" s="1106"/>
      <c r="AD7" s="1136" t="s">
        <v>329</v>
      </c>
    </row>
    <row r="8" spans="1:31" ht="18" customHeight="1">
      <c r="A8" s="1155"/>
      <c r="B8" s="1155"/>
      <c r="C8" s="887" t="s">
        <v>67</v>
      </c>
      <c r="D8" s="1134"/>
      <c r="E8" s="1160"/>
      <c r="F8" s="360"/>
      <c r="G8" s="317"/>
      <c r="H8" s="317"/>
      <c r="I8" s="318">
        <v>41791</v>
      </c>
      <c r="J8" s="318">
        <f>I8+30</f>
        <v>41821</v>
      </c>
      <c r="K8" s="402" t="s">
        <v>87</v>
      </c>
      <c r="L8" s="403" t="s">
        <v>87</v>
      </c>
      <c r="M8" s="404" t="s">
        <v>87</v>
      </c>
      <c r="N8" s="405" t="s">
        <v>87</v>
      </c>
      <c r="O8" s="406" t="s">
        <v>87</v>
      </c>
      <c r="P8" s="401">
        <f>J8+14</f>
        <v>41835</v>
      </c>
      <c r="Q8" s="404" t="s">
        <v>87</v>
      </c>
      <c r="R8" s="404" t="s">
        <v>87</v>
      </c>
      <c r="S8" s="400">
        <f>P8+14</f>
        <v>41849</v>
      </c>
      <c r="T8" s="400">
        <f>S8+7</f>
        <v>41856</v>
      </c>
      <c r="U8" s="1110"/>
      <c r="V8" s="1110"/>
      <c r="W8" s="1107"/>
      <c r="X8" s="1107"/>
      <c r="Y8" s="718"/>
      <c r="Z8" s="718"/>
      <c r="AA8" s="718"/>
      <c r="AB8" s="319"/>
      <c r="AC8" s="1107"/>
      <c r="AD8" s="1045"/>
    </row>
    <row r="9" spans="1:31" ht="18" customHeight="1" thickBot="1">
      <c r="A9" s="1156"/>
      <c r="B9" s="1156"/>
      <c r="C9" s="316" t="s">
        <v>68</v>
      </c>
      <c r="D9" s="1135"/>
      <c r="E9" s="1161"/>
      <c r="F9" s="361"/>
      <c r="G9" s="321"/>
      <c r="H9" s="321"/>
      <c r="K9" s="367"/>
      <c r="L9" s="386"/>
      <c r="M9" s="322"/>
      <c r="N9" s="387"/>
      <c r="O9" s="376"/>
      <c r="P9" s="322"/>
      <c r="Q9" s="322"/>
      <c r="R9" s="322"/>
      <c r="S9" s="322"/>
      <c r="T9" s="322"/>
      <c r="U9" s="1111"/>
      <c r="V9" s="1111"/>
      <c r="W9" s="1108"/>
      <c r="X9" s="1108"/>
      <c r="Y9" s="719"/>
      <c r="Z9" s="719"/>
      <c r="AA9" s="719"/>
      <c r="AB9" s="323"/>
      <c r="AC9" s="1108"/>
      <c r="AD9" s="1137"/>
    </row>
    <row r="10" spans="1:31" s="236" customFormat="1" ht="18" customHeight="1">
      <c r="A10" s="1162">
        <v>3</v>
      </c>
      <c r="B10" s="1154" t="s">
        <v>252</v>
      </c>
      <c r="C10" s="312" t="s">
        <v>186</v>
      </c>
      <c r="D10" s="1133" t="s">
        <v>176</v>
      </c>
      <c r="E10" s="1159" t="s">
        <v>189</v>
      </c>
      <c r="F10" s="299" t="s">
        <v>82</v>
      </c>
      <c r="G10" s="298" t="s">
        <v>188</v>
      </c>
      <c r="H10" s="313" t="s">
        <v>195</v>
      </c>
      <c r="I10" s="400">
        <v>41456</v>
      </c>
      <c r="J10" s="401">
        <f>I10+30</f>
        <v>41486</v>
      </c>
      <c r="K10" s="402" t="s">
        <v>87</v>
      </c>
      <c r="L10" s="403" t="s">
        <v>87</v>
      </c>
      <c r="M10" s="404" t="s">
        <v>87</v>
      </c>
      <c r="N10" s="405" t="s">
        <v>87</v>
      </c>
      <c r="O10" s="406" t="s">
        <v>87</v>
      </c>
      <c r="P10" s="401">
        <f>J10+14</f>
        <v>41500</v>
      </c>
      <c r="Q10" s="404" t="s">
        <v>87</v>
      </c>
      <c r="R10" s="404" t="s">
        <v>87</v>
      </c>
      <c r="S10" s="400">
        <f>P10+14</f>
        <v>41514</v>
      </c>
      <c r="T10" s="400">
        <f>S10+7</f>
        <v>41521</v>
      </c>
      <c r="U10" s="1122"/>
      <c r="V10" s="1122"/>
      <c r="W10" s="1125"/>
      <c r="X10" s="1125"/>
      <c r="Y10" s="300"/>
      <c r="Z10" s="300"/>
      <c r="AA10" s="300"/>
      <c r="AB10" s="301"/>
      <c r="AC10" s="1125"/>
      <c r="AD10" s="1136" t="s">
        <v>288</v>
      </c>
    </row>
    <row r="11" spans="1:31" s="236" customFormat="1" ht="18" customHeight="1">
      <c r="A11" s="1163"/>
      <c r="B11" s="1155"/>
      <c r="C11" s="316" t="s">
        <v>67</v>
      </c>
      <c r="D11" s="1134"/>
      <c r="E11" s="1160"/>
      <c r="F11" s="303"/>
      <c r="G11" s="302"/>
      <c r="H11" s="302"/>
      <c r="I11" s="304"/>
      <c r="J11" s="304"/>
      <c r="K11" s="368"/>
      <c r="L11" s="388"/>
      <c r="M11" s="303"/>
      <c r="N11" s="389"/>
      <c r="O11" s="377"/>
      <c r="P11" s="303"/>
      <c r="Q11" s="303"/>
      <c r="R11" s="303"/>
      <c r="S11" s="303"/>
      <c r="T11" s="305"/>
      <c r="U11" s="1123"/>
      <c r="V11" s="1123"/>
      <c r="W11" s="1126"/>
      <c r="X11" s="1126"/>
      <c r="Y11" s="722"/>
      <c r="Z11" s="722"/>
      <c r="AA11" s="722"/>
      <c r="AB11" s="306"/>
      <c r="AC11" s="1126"/>
      <c r="AD11" s="1045"/>
    </row>
    <row r="12" spans="1:31" s="236" customFormat="1" ht="15.75" customHeight="1" thickBot="1">
      <c r="A12" s="1164"/>
      <c r="B12" s="1156"/>
      <c r="C12" s="316" t="s">
        <v>68</v>
      </c>
      <c r="D12" s="1135"/>
      <c r="E12" s="1161"/>
      <c r="F12" s="308"/>
      <c r="G12" s="307"/>
      <c r="H12" s="307"/>
      <c r="I12" s="309"/>
      <c r="J12" s="309"/>
      <c r="K12" s="369"/>
      <c r="L12" s="390"/>
      <c r="M12" s="309"/>
      <c r="N12" s="391"/>
      <c r="O12" s="378"/>
      <c r="P12" s="309"/>
      <c r="Q12" s="309"/>
      <c r="R12" s="309"/>
      <c r="S12" s="309"/>
      <c r="T12" s="310"/>
      <c r="U12" s="1124"/>
      <c r="V12" s="1124"/>
      <c r="W12" s="1127"/>
      <c r="X12" s="1127"/>
      <c r="Y12" s="723"/>
      <c r="Z12" s="723"/>
      <c r="AA12" s="723"/>
      <c r="AB12" s="311"/>
      <c r="AC12" s="1127"/>
      <c r="AD12" s="1137"/>
      <c r="AE12" s="88"/>
    </row>
    <row r="13" spans="1:31" s="236" customFormat="1" ht="15.75" customHeight="1">
      <c r="A13" s="1162">
        <v>4</v>
      </c>
      <c r="B13" s="1154" t="s">
        <v>253</v>
      </c>
      <c r="C13" s="312" t="s">
        <v>186</v>
      </c>
      <c r="D13" s="1133" t="s">
        <v>250</v>
      </c>
      <c r="E13" s="1159" t="s">
        <v>245</v>
      </c>
      <c r="F13" s="329" t="s">
        <v>82</v>
      </c>
      <c r="G13" s="313" t="s">
        <v>261</v>
      </c>
      <c r="H13" s="313" t="s">
        <v>247</v>
      </c>
      <c r="I13" s="400">
        <v>41487</v>
      </c>
      <c r="J13" s="401">
        <f>I13+30</f>
        <v>41517</v>
      </c>
      <c r="K13" s="402" t="s">
        <v>87</v>
      </c>
      <c r="L13" s="403" t="s">
        <v>87</v>
      </c>
      <c r="M13" s="404" t="s">
        <v>87</v>
      </c>
      <c r="N13" s="405" t="s">
        <v>87</v>
      </c>
      <c r="O13" s="406" t="s">
        <v>87</v>
      </c>
      <c r="P13" s="401">
        <f>J13+14</f>
        <v>41531</v>
      </c>
      <c r="Q13" s="404" t="s">
        <v>87</v>
      </c>
      <c r="R13" s="404" t="s">
        <v>87</v>
      </c>
      <c r="S13" s="400">
        <f>P13+14</f>
        <v>41545</v>
      </c>
      <c r="T13" s="400">
        <f>S13+7</f>
        <v>41552</v>
      </c>
      <c r="U13" s="1109"/>
      <c r="V13" s="1109"/>
      <c r="W13" s="1106"/>
      <c r="X13" s="1106"/>
      <c r="Y13" s="314"/>
      <c r="Z13" s="314"/>
      <c r="AA13" s="314"/>
      <c r="AB13" s="315"/>
      <c r="AC13" s="1106"/>
      <c r="AD13" s="1136" t="s">
        <v>329</v>
      </c>
      <c r="AE13" s="88"/>
    </row>
    <row r="14" spans="1:31" s="236" customFormat="1" ht="15" customHeight="1">
      <c r="A14" s="1163"/>
      <c r="B14" s="1155"/>
      <c r="C14" s="316" t="s">
        <v>67</v>
      </c>
      <c r="D14" s="1134"/>
      <c r="E14" s="1160"/>
      <c r="F14" s="360"/>
      <c r="G14" s="317"/>
      <c r="H14" s="317"/>
      <c r="I14" s="318"/>
      <c r="J14" s="318"/>
      <c r="K14" s="366"/>
      <c r="L14" s="384"/>
      <c r="M14" s="318"/>
      <c r="N14" s="385"/>
      <c r="O14" s="375"/>
      <c r="P14" s="318"/>
      <c r="Q14" s="318"/>
      <c r="R14" s="318"/>
      <c r="S14" s="318"/>
      <c r="T14" s="318"/>
      <c r="U14" s="1110"/>
      <c r="V14" s="1110"/>
      <c r="W14" s="1107"/>
      <c r="X14" s="1107"/>
      <c r="Y14" s="718"/>
      <c r="Z14" s="718"/>
      <c r="AA14" s="718"/>
      <c r="AB14" s="319"/>
      <c r="AC14" s="1107"/>
      <c r="AD14" s="1045"/>
      <c r="AE14" s="88"/>
    </row>
    <row r="15" spans="1:31" s="236" customFormat="1" ht="15.75" customHeight="1" thickBot="1">
      <c r="A15" s="1164"/>
      <c r="B15" s="1156"/>
      <c r="C15" s="316" t="s">
        <v>68</v>
      </c>
      <c r="D15" s="1165"/>
      <c r="E15" s="1161"/>
      <c r="F15" s="361"/>
      <c r="G15" s="321"/>
      <c r="H15" s="321"/>
      <c r="I15" s="322"/>
      <c r="J15" s="322"/>
      <c r="K15" s="367"/>
      <c r="L15" s="386"/>
      <c r="M15" s="322"/>
      <c r="N15" s="387"/>
      <c r="O15" s="376"/>
      <c r="P15" s="322"/>
      <c r="Q15" s="322"/>
      <c r="R15" s="322"/>
      <c r="S15" s="322"/>
      <c r="T15" s="322"/>
      <c r="U15" s="1111"/>
      <c r="V15" s="1111"/>
      <c r="W15" s="1108"/>
      <c r="X15" s="1108"/>
      <c r="Y15" s="719"/>
      <c r="Z15" s="719"/>
      <c r="AA15" s="719"/>
      <c r="AB15" s="323"/>
      <c r="AC15" s="1108"/>
      <c r="AD15" s="1137"/>
      <c r="AE15" s="88"/>
    </row>
    <row r="16" spans="1:31" s="236" customFormat="1" ht="15.75" customHeight="1" thickBot="1">
      <c r="A16" s="1162">
        <v>5</v>
      </c>
      <c r="B16" s="1154" t="s">
        <v>254</v>
      </c>
      <c r="C16" s="312" t="s">
        <v>186</v>
      </c>
      <c r="D16" s="1133" t="s">
        <v>251</v>
      </c>
      <c r="E16" s="1159" t="s">
        <v>246</v>
      </c>
      <c r="F16" s="329" t="s">
        <v>82</v>
      </c>
      <c r="G16" s="313" t="s">
        <v>261</v>
      </c>
      <c r="H16" s="313" t="s">
        <v>247</v>
      </c>
      <c r="I16" s="400">
        <v>41579</v>
      </c>
      <c r="J16" s="401">
        <f>I16+30</f>
        <v>41609</v>
      </c>
      <c r="K16" s="402" t="s">
        <v>87</v>
      </c>
      <c r="L16" s="403" t="s">
        <v>87</v>
      </c>
      <c r="M16" s="404" t="s">
        <v>87</v>
      </c>
      <c r="N16" s="405" t="s">
        <v>87</v>
      </c>
      <c r="O16" s="406" t="s">
        <v>87</v>
      </c>
      <c r="P16" s="401">
        <f>J16+14</f>
        <v>41623</v>
      </c>
      <c r="Q16" s="404" t="s">
        <v>87</v>
      </c>
      <c r="R16" s="404" t="s">
        <v>87</v>
      </c>
      <c r="S16" s="400">
        <f>P16+14</f>
        <v>41637</v>
      </c>
      <c r="T16" s="400">
        <f>S16+7</f>
        <v>41644</v>
      </c>
      <c r="U16" s="1109"/>
      <c r="V16" s="1109"/>
      <c r="W16" s="1106"/>
      <c r="X16" s="1106"/>
      <c r="Y16" s="314"/>
      <c r="Z16" s="314"/>
      <c r="AA16" s="314"/>
      <c r="AB16" s="315"/>
      <c r="AC16" s="1106"/>
      <c r="AD16" s="1136" t="s">
        <v>329</v>
      </c>
      <c r="AE16" s="88"/>
    </row>
    <row r="17" spans="1:31" s="236" customFormat="1" ht="15" customHeight="1">
      <c r="A17" s="1163"/>
      <c r="B17" s="1155"/>
      <c r="C17" s="887" t="s">
        <v>67</v>
      </c>
      <c r="D17" s="1134"/>
      <c r="E17" s="1160"/>
      <c r="F17" s="360"/>
      <c r="G17" s="317"/>
      <c r="H17" s="317"/>
      <c r="I17" s="318">
        <v>42040</v>
      </c>
      <c r="J17" s="318">
        <f>I17+30</f>
        <v>42070</v>
      </c>
      <c r="K17" s="366"/>
      <c r="L17" s="384"/>
      <c r="M17" s="318"/>
      <c r="N17" s="385"/>
      <c r="O17" s="375"/>
      <c r="P17" s="318">
        <f>J17+14</f>
        <v>42084</v>
      </c>
      <c r="Q17" s="318"/>
      <c r="R17" s="318"/>
      <c r="S17" s="400">
        <f>P17+14</f>
        <v>42098</v>
      </c>
      <c r="T17" s="400">
        <f>S17+7</f>
        <v>42105</v>
      </c>
      <c r="U17" s="1110"/>
      <c r="V17" s="1110"/>
      <c r="W17" s="1107"/>
      <c r="X17" s="1107"/>
      <c r="Y17" s="718"/>
      <c r="Z17" s="718"/>
      <c r="AA17" s="718"/>
      <c r="AB17" s="319"/>
      <c r="AC17" s="1107"/>
      <c r="AD17" s="1045"/>
      <c r="AE17" s="88"/>
    </row>
    <row r="18" spans="1:31" s="236" customFormat="1" ht="15.75" customHeight="1" thickBot="1">
      <c r="A18" s="1164"/>
      <c r="B18" s="1156"/>
      <c r="C18" s="316" t="s">
        <v>68</v>
      </c>
      <c r="D18" s="1135"/>
      <c r="E18" s="1161"/>
      <c r="F18" s="361"/>
      <c r="G18" s="321"/>
      <c r="H18" s="321"/>
      <c r="I18" s="322"/>
      <c r="J18" s="322"/>
      <c r="K18" s="367"/>
      <c r="L18" s="386"/>
      <c r="M18" s="322"/>
      <c r="N18" s="387"/>
      <c r="O18" s="376"/>
      <c r="P18" s="322"/>
      <c r="Q18" s="322"/>
      <c r="R18" s="322"/>
      <c r="S18" s="322"/>
      <c r="T18" s="322"/>
      <c r="U18" s="1111"/>
      <c r="V18" s="1111"/>
      <c r="W18" s="1108"/>
      <c r="X18" s="1108"/>
      <c r="Y18" s="719"/>
      <c r="Z18" s="719"/>
      <c r="AA18" s="719"/>
      <c r="AB18" s="323"/>
      <c r="AC18" s="1108"/>
      <c r="AD18" s="1137"/>
      <c r="AE18" s="88"/>
    </row>
    <row r="19" spans="1:31" s="236" customFormat="1" ht="18" customHeight="1">
      <c r="A19" s="1154">
        <v>6</v>
      </c>
      <c r="B19" s="1154" t="s">
        <v>255</v>
      </c>
      <c r="C19" s="312" t="s">
        <v>186</v>
      </c>
      <c r="D19" s="1133" t="s">
        <v>179</v>
      </c>
      <c r="E19" s="1148" t="s">
        <v>190</v>
      </c>
      <c r="F19" s="299" t="s">
        <v>82</v>
      </c>
      <c r="G19" s="298" t="s">
        <v>188</v>
      </c>
      <c r="H19" s="313" t="s">
        <v>195</v>
      </c>
      <c r="I19" s="400">
        <v>42005</v>
      </c>
      <c r="J19" s="401">
        <f>I19+30</f>
        <v>42035</v>
      </c>
      <c r="K19" s="402" t="s">
        <v>87</v>
      </c>
      <c r="L19" s="403" t="s">
        <v>87</v>
      </c>
      <c r="M19" s="404" t="s">
        <v>87</v>
      </c>
      <c r="N19" s="405" t="s">
        <v>87</v>
      </c>
      <c r="O19" s="406" t="s">
        <v>87</v>
      </c>
      <c r="P19" s="401">
        <f>J19+14</f>
        <v>42049</v>
      </c>
      <c r="Q19" s="404" t="s">
        <v>87</v>
      </c>
      <c r="R19" s="404" t="s">
        <v>87</v>
      </c>
      <c r="S19" s="400">
        <f>P19+14</f>
        <v>42063</v>
      </c>
      <c r="T19" s="400">
        <f>S19+7</f>
        <v>42070</v>
      </c>
      <c r="U19" s="1122"/>
      <c r="V19" s="1122"/>
      <c r="W19" s="1125"/>
      <c r="X19" s="1125"/>
      <c r="Y19" s="300"/>
      <c r="Z19" s="300"/>
      <c r="AA19" s="300"/>
      <c r="AB19" s="301"/>
      <c r="AC19" s="1125"/>
      <c r="AD19" s="1195"/>
    </row>
    <row r="20" spans="1:31" s="236" customFormat="1" ht="18" customHeight="1">
      <c r="A20" s="1155"/>
      <c r="B20" s="1155"/>
      <c r="C20" s="316" t="s">
        <v>67</v>
      </c>
      <c r="D20" s="1134"/>
      <c r="E20" s="1149"/>
      <c r="F20" s="303"/>
      <c r="G20" s="302"/>
      <c r="H20" s="302"/>
      <c r="I20" s="304"/>
      <c r="J20" s="304"/>
      <c r="K20" s="368"/>
      <c r="L20" s="388"/>
      <c r="M20" s="303"/>
      <c r="N20" s="389"/>
      <c r="O20" s="377"/>
      <c r="P20" s="303"/>
      <c r="Q20" s="303"/>
      <c r="R20" s="303"/>
      <c r="S20" s="303"/>
      <c r="T20" s="305"/>
      <c r="U20" s="1123"/>
      <c r="V20" s="1123"/>
      <c r="W20" s="1126"/>
      <c r="X20" s="1126"/>
      <c r="Y20" s="722"/>
      <c r="Z20" s="722"/>
      <c r="AA20" s="722"/>
      <c r="AB20" s="306"/>
      <c r="AC20" s="1126"/>
      <c r="AD20" s="1096"/>
    </row>
    <row r="21" spans="1:31" s="236" customFormat="1" ht="15.75" thickBot="1">
      <c r="A21" s="1156"/>
      <c r="B21" s="1156"/>
      <c r="C21" s="320" t="s">
        <v>68</v>
      </c>
      <c r="D21" s="1135"/>
      <c r="E21" s="1150"/>
      <c r="F21" s="308"/>
      <c r="G21" s="307"/>
      <c r="H21" s="307"/>
      <c r="I21" s="309"/>
      <c r="J21" s="309"/>
      <c r="K21" s="369"/>
      <c r="L21" s="390"/>
      <c r="M21" s="309"/>
      <c r="N21" s="391"/>
      <c r="O21" s="378"/>
      <c r="P21" s="309"/>
      <c r="Q21" s="309"/>
      <c r="R21" s="309"/>
      <c r="S21" s="309"/>
      <c r="T21" s="310"/>
      <c r="U21" s="1124"/>
      <c r="V21" s="1124"/>
      <c r="W21" s="1127"/>
      <c r="X21" s="1127"/>
      <c r="Y21" s="723"/>
      <c r="Z21" s="723"/>
      <c r="AA21" s="723"/>
      <c r="AB21" s="311"/>
      <c r="AC21" s="1127"/>
      <c r="AD21" s="1097"/>
      <c r="AE21" s="88"/>
    </row>
    <row r="22" spans="1:31" s="647" customFormat="1" ht="17.25" customHeight="1">
      <c r="A22" s="1157">
        <v>7</v>
      </c>
      <c r="B22" s="1167" t="s">
        <v>256</v>
      </c>
      <c r="C22" s="636" t="s">
        <v>186</v>
      </c>
      <c r="D22" s="1145" t="s">
        <v>181</v>
      </c>
      <c r="E22" s="1151" t="s">
        <v>284</v>
      </c>
      <c r="F22" s="638" t="s">
        <v>83</v>
      </c>
      <c r="G22" s="637" t="s">
        <v>188</v>
      </c>
      <c r="H22" s="639" t="s">
        <v>195</v>
      </c>
      <c r="I22" s="640">
        <v>41640</v>
      </c>
      <c r="J22" s="640">
        <f>I22+30</f>
        <v>41670</v>
      </c>
      <c r="K22" s="641">
        <f>J22+7</f>
        <v>41677</v>
      </c>
      <c r="L22" s="642">
        <f>K22+7</f>
        <v>41684</v>
      </c>
      <c r="M22" s="640">
        <f>L22</f>
        <v>41684</v>
      </c>
      <c r="N22" s="643">
        <f>L22</f>
        <v>41684</v>
      </c>
      <c r="O22" s="644">
        <f>N22+7</f>
        <v>41691</v>
      </c>
      <c r="P22" s="640">
        <f>J22+14</f>
        <v>41684</v>
      </c>
      <c r="Q22" s="640">
        <f>P22+7</f>
        <v>41691</v>
      </c>
      <c r="R22" s="640">
        <f>Q22+14</f>
        <v>41705</v>
      </c>
      <c r="S22" s="640">
        <f>R22+7</f>
        <v>41712</v>
      </c>
      <c r="T22" s="640">
        <f>S22+7</f>
        <v>41719</v>
      </c>
      <c r="U22" s="1139"/>
      <c r="V22" s="1139"/>
      <c r="W22" s="1112"/>
      <c r="X22" s="1112"/>
      <c r="Y22" s="645"/>
      <c r="Z22" s="645"/>
      <c r="AA22" s="1129"/>
      <c r="AB22" s="646"/>
      <c r="AC22" s="1112"/>
      <c r="AD22" s="1130" t="s">
        <v>324</v>
      </c>
    </row>
    <row r="23" spans="1:31" s="657" customFormat="1" ht="18.75" customHeight="1">
      <c r="A23" s="1157"/>
      <c r="B23" s="1167"/>
      <c r="C23" s="648" t="s">
        <v>67</v>
      </c>
      <c r="D23" s="1146"/>
      <c r="E23" s="1152"/>
      <c r="F23" s="650" t="s">
        <v>83</v>
      </c>
      <c r="G23" s="649" t="s">
        <v>188</v>
      </c>
      <c r="H23" s="649" t="s">
        <v>195</v>
      </c>
      <c r="I23" s="651"/>
      <c r="J23" s="651"/>
      <c r="K23" s="651"/>
      <c r="L23" s="651"/>
      <c r="M23" s="651"/>
      <c r="N23" s="651"/>
      <c r="O23" s="652">
        <v>41725</v>
      </c>
      <c r="P23" s="653">
        <f>O23+14</f>
        <v>41739</v>
      </c>
      <c r="Q23" s="653">
        <f>P23+7</f>
        <v>41746</v>
      </c>
      <c r="R23" s="653">
        <f>Q23+14</f>
        <v>41760</v>
      </c>
      <c r="S23" s="653">
        <f>R23+7</f>
        <v>41767</v>
      </c>
      <c r="T23" s="653">
        <f>S23+10</f>
        <v>41777</v>
      </c>
      <c r="U23" s="1140"/>
      <c r="V23" s="1140"/>
      <c r="W23" s="1113"/>
      <c r="X23" s="1113"/>
      <c r="Y23" s="654"/>
      <c r="Z23" s="655"/>
      <c r="AA23" s="1129"/>
      <c r="AB23" s="656"/>
      <c r="AC23" s="1113"/>
      <c r="AD23" s="1131"/>
    </row>
    <row r="24" spans="1:31" s="647" customFormat="1" ht="17.25" customHeight="1" thickBot="1">
      <c r="A24" s="1158"/>
      <c r="B24" s="1167"/>
      <c r="C24" s="658" t="s">
        <v>68</v>
      </c>
      <c r="D24" s="1147"/>
      <c r="E24" s="1153"/>
      <c r="F24" s="660"/>
      <c r="G24" s="659"/>
      <c r="H24" s="659"/>
      <c r="I24" s="653"/>
      <c r="J24" s="653"/>
      <c r="K24" s="661"/>
      <c r="L24" s="662"/>
      <c r="M24" s="653"/>
      <c r="N24" s="663"/>
      <c r="O24" s="652"/>
      <c r="P24" s="653"/>
      <c r="Q24" s="653"/>
      <c r="R24" s="653"/>
      <c r="S24" s="653"/>
      <c r="T24" s="653"/>
      <c r="U24" s="1141"/>
      <c r="V24" s="1141"/>
      <c r="W24" s="1114"/>
      <c r="X24" s="1114"/>
      <c r="Y24" s="664"/>
      <c r="Z24" s="665"/>
      <c r="AA24" s="1129"/>
      <c r="AB24" s="646"/>
      <c r="AC24" s="1114"/>
      <c r="AD24" s="1132"/>
    </row>
    <row r="25" spans="1:31" ht="17.25" hidden="1" customHeight="1" thickBot="1">
      <c r="A25" s="698"/>
      <c r="B25" s="1168"/>
      <c r="C25" s="312"/>
      <c r="D25" s="327"/>
      <c r="E25" s="1169"/>
      <c r="F25" s="338"/>
      <c r="G25" s="328"/>
      <c r="H25" s="328"/>
      <c r="I25" s="329"/>
      <c r="J25" s="329"/>
      <c r="K25" s="370"/>
      <c r="L25" s="392"/>
      <c r="M25" s="329"/>
      <c r="N25" s="393"/>
      <c r="O25" s="379"/>
      <c r="P25" s="329"/>
      <c r="Q25" s="329"/>
      <c r="R25" s="329"/>
      <c r="S25" s="329"/>
      <c r="T25" s="329"/>
      <c r="U25" s="330"/>
      <c r="V25" s="330"/>
      <c r="W25" s="314"/>
      <c r="X25" s="314"/>
      <c r="Y25" s="331"/>
      <c r="Z25" s="332"/>
      <c r="AA25" s="333"/>
      <c r="AB25" s="334"/>
      <c r="AC25" s="314"/>
      <c r="AD25" s="335"/>
    </row>
    <row r="26" spans="1:31" ht="17.25" hidden="1" customHeight="1" thickBot="1">
      <c r="A26" s="336"/>
      <c r="B26" s="337"/>
      <c r="C26" s="316"/>
      <c r="D26" s="327"/>
      <c r="E26" s="1170"/>
      <c r="F26" s="338"/>
      <c r="G26" s="328"/>
      <c r="H26" s="328"/>
      <c r="I26" s="318"/>
      <c r="J26" s="318"/>
      <c r="K26" s="366"/>
      <c r="L26" s="384"/>
      <c r="M26" s="318"/>
      <c r="N26" s="385"/>
      <c r="O26" s="375"/>
      <c r="P26" s="318"/>
      <c r="Q26" s="318"/>
      <c r="R26" s="318"/>
      <c r="S26" s="318"/>
      <c r="T26" s="318"/>
      <c r="U26" s="339"/>
      <c r="V26" s="339"/>
      <c r="W26" s="326"/>
      <c r="X26" s="326"/>
      <c r="Y26" s="340"/>
      <c r="Z26" s="341"/>
      <c r="AA26" s="342"/>
      <c r="AB26" s="343"/>
      <c r="AC26" s="326"/>
      <c r="AD26" s="344"/>
    </row>
    <row r="27" spans="1:31" ht="17.25" hidden="1" customHeight="1" thickBot="1">
      <c r="A27" s="345"/>
      <c r="B27" s="337"/>
      <c r="C27" s="346"/>
      <c r="D27" s="327"/>
      <c r="E27" s="1171"/>
      <c r="F27" s="338"/>
      <c r="G27" s="328"/>
      <c r="H27" s="328"/>
      <c r="I27" s="325"/>
      <c r="J27" s="325"/>
      <c r="K27" s="371"/>
      <c r="L27" s="394"/>
      <c r="M27" s="325"/>
      <c r="N27" s="395"/>
      <c r="O27" s="380"/>
      <c r="P27" s="325"/>
      <c r="Q27" s="325"/>
      <c r="R27" s="325"/>
      <c r="S27" s="325"/>
      <c r="T27" s="325"/>
      <c r="U27" s="339"/>
      <c r="V27" s="339"/>
      <c r="W27" s="326"/>
      <c r="X27" s="326"/>
      <c r="Y27" s="347"/>
      <c r="Z27" s="348"/>
      <c r="AA27" s="349"/>
      <c r="AB27" s="350"/>
      <c r="AC27" s="326"/>
      <c r="AD27" s="351"/>
    </row>
    <row r="28" spans="1:31" ht="17.100000000000001" customHeight="1" thickBot="1">
      <c r="A28" s="1154">
        <v>8</v>
      </c>
      <c r="B28" s="1154" t="s">
        <v>257</v>
      </c>
      <c r="C28" s="312" t="s">
        <v>186</v>
      </c>
      <c r="D28" s="1142" t="s">
        <v>183</v>
      </c>
      <c r="E28" s="1166" t="s">
        <v>191</v>
      </c>
      <c r="F28" s="329" t="s">
        <v>83</v>
      </c>
      <c r="G28" s="313" t="s">
        <v>188</v>
      </c>
      <c r="H28" s="313" t="s">
        <v>195</v>
      </c>
      <c r="I28" s="400">
        <v>41671</v>
      </c>
      <c r="J28" s="401">
        <f>I28+30</f>
        <v>41701</v>
      </c>
      <c r="K28" s="407">
        <f>J28+7</f>
        <v>41708</v>
      </c>
      <c r="L28" s="408">
        <f>K28+7</f>
        <v>41715</v>
      </c>
      <c r="M28" s="401">
        <f>L28</f>
        <v>41715</v>
      </c>
      <c r="N28" s="409">
        <f>L28</f>
        <v>41715</v>
      </c>
      <c r="O28" s="410">
        <f>N28+7</f>
        <v>41722</v>
      </c>
      <c r="P28" s="401">
        <f>J28+14</f>
        <v>41715</v>
      </c>
      <c r="Q28" s="401">
        <f>P28+7</f>
        <v>41722</v>
      </c>
      <c r="R28" s="401">
        <f>Q28+14</f>
        <v>41736</v>
      </c>
      <c r="S28" s="400">
        <f>R28+7</f>
        <v>41743</v>
      </c>
      <c r="T28" s="400">
        <f>S28+7</f>
        <v>41750</v>
      </c>
      <c r="U28" s="1109"/>
      <c r="V28" s="1109"/>
      <c r="W28" s="1106"/>
      <c r="X28" s="1106"/>
      <c r="Y28" s="314"/>
      <c r="Z28" s="314"/>
      <c r="AA28" s="314"/>
      <c r="AB28" s="315"/>
      <c r="AC28" s="352"/>
      <c r="AD28" s="1192"/>
    </row>
    <row r="29" spans="1:31" ht="17.100000000000001" customHeight="1">
      <c r="A29" s="1155"/>
      <c r="B29" s="1155"/>
      <c r="C29" s="316" t="s">
        <v>67</v>
      </c>
      <c r="D29" s="1143"/>
      <c r="E29" s="1149"/>
      <c r="F29" s="360"/>
      <c r="G29" s="317"/>
      <c r="H29" s="317"/>
      <c r="I29" s="400">
        <v>41774</v>
      </c>
      <c r="J29" s="401">
        <f>I29+30</f>
        <v>41804</v>
      </c>
      <c r="K29" s="407">
        <f>J29+7</f>
        <v>41811</v>
      </c>
      <c r="L29" s="408">
        <f>K29+7</f>
        <v>41818</v>
      </c>
      <c r="M29" s="401">
        <f>L29</f>
        <v>41818</v>
      </c>
      <c r="N29" s="409">
        <f>L29</f>
        <v>41818</v>
      </c>
      <c r="O29" s="410">
        <f>N29+7</f>
        <v>41825</v>
      </c>
      <c r="P29" s="401">
        <f>J29+14</f>
        <v>41818</v>
      </c>
      <c r="Q29" s="401">
        <f>P29+7</f>
        <v>41825</v>
      </c>
      <c r="R29" s="401">
        <f>Q29+14</f>
        <v>41839</v>
      </c>
      <c r="S29" s="400">
        <f>R29+7</f>
        <v>41846</v>
      </c>
      <c r="T29" s="400">
        <f>S29+7</f>
        <v>41853</v>
      </c>
      <c r="U29" s="1110"/>
      <c r="V29" s="1110"/>
      <c r="W29" s="1107"/>
      <c r="X29" s="1107"/>
      <c r="Y29" s="718"/>
      <c r="Z29" s="718"/>
      <c r="AA29" s="718"/>
      <c r="AB29" s="318"/>
      <c r="AC29" s="900"/>
      <c r="AD29" s="1193"/>
    </row>
    <row r="30" spans="1:31" ht="17.100000000000001" customHeight="1" thickBot="1">
      <c r="A30" s="1156"/>
      <c r="B30" s="1156"/>
      <c r="C30" s="320" t="s">
        <v>68</v>
      </c>
      <c r="D30" s="1144"/>
      <c r="E30" s="1150"/>
      <c r="F30" s="361"/>
      <c r="G30" s="321"/>
      <c r="H30" s="321"/>
      <c r="I30" s="322"/>
      <c r="J30" s="322"/>
      <c r="K30" s="372"/>
      <c r="L30" s="386"/>
      <c r="M30" s="322"/>
      <c r="N30" s="387"/>
      <c r="O30" s="376"/>
      <c r="P30" s="354"/>
      <c r="Q30" s="322"/>
      <c r="R30" s="322"/>
      <c r="S30" s="353"/>
      <c r="T30" s="353"/>
      <c r="U30" s="1111"/>
      <c r="V30" s="1111"/>
      <c r="W30" s="1108"/>
      <c r="X30" s="1108"/>
      <c r="Y30" s="719"/>
      <c r="Z30" s="719"/>
      <c r="AA30" s="719"/>
      <c r="AB30" s="355"/>
      <c r="AC30" s="355"/>
      <c r="AD30" s="1194"/>
    </row>
    <row r="31" spans="1:31" ht="15.95" customHeight="1" thickBot="1">
      <c r="A31" s="1154">
        <v>9</v>
      </c>
      <c r="B31" s="1154" t="s">
        <v>258</v>
      </c>
      <c r="C31" s="312" t="s">
        <v>186</v>
      </c>
      <c r="D31" s="1142" t="s">
        <v>183</v>
      </c>
      <c r="E31" s="1148" t="s">
        <v>192</v>
      </c>
      <c r="F31" s="329" t="s">
        <v>83</v>
      </c>
      <c r="G31" s="313" t="s">
        <v>188</v>
      </c>
      <c r="H31" s="313" t="s">
        <v>195</v>
      </c>
      <c r="I31" s="400">
        <v>41699</v>
      </c>
      <c r="J31" s="401">
        <f>I31+30</f>
        <v>41729</v>
      </c>
      <c r="K31" s="407">
        <f>J31+7</f>
        <v>41736</v>
      </c>
      <c r="L31" s="408">
        <f>K31+7</f>
        <v>41743</v>
      </c>
      <c r="M31" s="401">
        <f>L31</f>
        <v>41743</v>
      </c>
      <c r="N31" s="409">
        <f>L31</f>
        <v>41743</v>
      </c>
      <c r="O31" s="410">
        <f>N31+7</f>
        <v>41750</v>
      </c>
      <c r="P31" s="401">
        <f>J31+14</f>
        <v>41743</v>
      </c>
      <c r="Q31" s="401">
        <f>P31+7</f>
        <v>41750</v>
      </c>
      <c r="R31" s="401">
        <f>Q31+14</f>
        <v>41764</v>
      </c>
      <c r="S31" s="400">
        <f>R31+7</f>
        <v>41771</v>
      </c>
      <c r="T31" s="400">
        <f>S31+7</f>
        <v>41778</v>
      </c>
      <c r="U31" s="1109"/>
      <c r="V31" s="1109"/>
      <c r="W31" s="1106"/>
      <c r="X31" s="1106"/>
      <c r="Y31" s="717"/>
      <c r="Z31" s="717"/>
      <c r="AA31" s="717"/>
      <c r="AB31" s="356"/>
      <c r="AC31" s="1106"/>
      <c r="AD31" s="296"/>
    </row>
    <row r="32" spans="1:31" ht="15.95" customHeight="1">
      <c r="A32" s="1155"/>
      <c r="B32" s="1155"/>
      <c r="C32" s="316" t="s">
        <v>67</v>
      </c>
      <c r="D32" s="1143"/>
      <c r="E32" s="1149"/>
      <c r="F32" s="360"/>
      <c r="G32" s="317"/>
      <c r="H32" s="317"/>
      <c r="I32" s="400">
        <v>41791</v>
      </c>
      <c r="J32" s="401">
        <f>I32+30</f>
        <v>41821</v>
      </c>
      <c r="K32" s="407">
        <f>J32+7</f>
        <v>41828</v>
      </c>
      <c r="L32" s="408">
        <f>K32+7</f>
        <v>41835</v>
      </c>
      <c r="M32" s="401">
        <f>L32</f>
        <v>41835</v>
      </c>
      <c r="N32" s="409">
        <f>L32</f>
        <v>41835</v>
      </c>
      <c r="O32" s="410">
        <f>N32+7</f>
        <v>41842</v>
      </c>
      <c r="P32" s="401">
        <f>J32+14</f>
        <v>41835</v>
      </c>
      <c r="Q32" s="401">
        <f>P32+7</f>
        <v>41842</v>
      </c>
      <c r="R32" s="401">
        <f>Q32+14</f>
        <v>41856</v>
      </c>
      <c r="S32" s="400">
        <f>R32+7</f>
        <v>41863</v>
      </c>
      <c r="T32" s="400">
        <f>S32+7</f>
        <v>41870</v>
      </c>
      <c r="U32" s="1110"/>
      <c r="V32" s="1110"/>
      <c r="W32" s="1107"/>
      <c r="X32" s="1107"/>
      <c r="Y32" s="718"/>
      <c r="Z32" s="718"/>
      <c r="AA32" s="718"/>
      <c r="AB32" s="901"/>
      <c r="AC32" s="1107"/>
      <c r="AD32" s="886"/>
    </row>
    <row r="33" spans="1:30" ht="15.95" customHeight="1" thickBot="1">
      <c r="A33" s="1156"/>
      <c r="B33" s="1156"/>
      <c r="C33" s="320" t="s">
        <v>68</v>
      </c>
      <c r="D33" s="1144"/>
      <c r="E33" s="1150"/>
      <c r="F33" s="361"/>
      <c r="G33" s="321"/>
      <c r="H33" s="321"/>
      <c r="I33" s="322"/>
      <c r="J33" s="322"/>
      <c r="K33" s="372"/>
      <c r="L33" s="386"/>
      <c r="M33" s="353"/>
      <c r="N33" s="396"/>
      <c r="O33" s="381"/>
      <c r="P33" s="322"/>
      <c r="Q33" s="353"/>
      <c r="R33" s="353"/>
      <c r="S33" s="353"/>
      <c r="T33" s="353"/>
      <c r="U33" s="1111"/>
      <c r="V33" s="1111"/>
      <c r="W33" s="1108"/>
      <c r="X33" s="1108"/>
      <c r="Y33" s="719"/>
      <c r="Z33" s="719"/>
      <c r="AA33" s="719"/>
      <c r="AB33" s="355"/>
      <c r="AC33" s="1108"/>
      <c r="AD33" s="297"/>
    </row>
    <row r="34" spans="1:30" ht="18" customHeight="1">
      <c r="A34" s="1162">
        <v>10</v>
      </c>
      <c r="B34" s="1154" t="s">
        <v>259</v>
      </c>
      <c r="C34" s="312" t="s">
        <v>186</v>
      </c>
      <c r="D34" s="1142" t="s">
        <v>183</v>
      </c>
      <c r="E34" s="1148" t="s">
        <v>193</v>
      </c>
      <c r="F34" s="568" t="s">
        <v>82</v>
      </c>
      <c r="G34" s="567" t="s">
        <v>188</v>
      </c>
      <c r="H34" s="567" t="s">
        <v>195</v>
      </c>
      <c r="I34" s="400">
        <v>41487</v>
      </c>
      <c r="J34" s="401">
        <f>I34+30</f>
        <v>41517</v>
      </c>
      <c r="K34" s="402" t="s">
        <v>87</v>
      </c>
      <c r="L34" s="403" t="s">
        <v>87</v>
      </c>
      <c r="M34" s="404" t="s">
        <v>87</v>
      </c>
      <c r="N34" s="405" t="s">
        <v>87</v>
      </c>
      <c r="O34" s="406" t="s">
        <v>87</v>
      </c>
      <c r="P34" s="401">
        <f>J34+14</f>
        <v>41531</v>
      </c>
      <c r="Q34" s="404" t="s">
        <v>87</v>
      </c>
      <c r="R34" s="404" t="s">
        <v>87</v>
      </c>
      <c r="S34" s="400">
        <f>P34+14</f>
        <v>41545</v>
      </c>
      <c r="T34" s="400">
        <f>S34+7</f>
        <v>41552</v>
      </c>
      <c r="U34" s="720"/>
      <c r="V34" s="720"/>
      <c r="W34" s="717"/>
      <c r="X34" s="313"/>
      <c r="Y34" s="324"/>
      <c r="Z34" s="324"/>
      <c r="AA34" s="1119"/>
      <c r="AB34" s="318"/>
      <c r="AC34" s="717"/>
      <c r="AD34" s="1192" t="s">
        <v>268</v>
      </c>
    </row>
    <row r="35" spans="1:30" s="125" customFormat="1" ht="18" customHeight="1">
      <c r="A35" s="1163"/>
      <c r="B35" s="1155"/>
      <c r="C35" s="316" t="s">
        <v>67</v>
      </c>
      <c r="D35" s="1143"/>
      <c r="E35" s="1149"/>
      <c r="F35" s="902" t="s">
        <v>82</v>
      </c>
      <c r="G35" s="903" t="s">
        <v>276</v>
      </c>
      <c r="H35" s="903" t="s">
        <v>195</v>
      </c>
      <c r="I35" s="569">
        <v>41531</v>
      </c>
      <c r="J35" s="357"/>
      <c r="K35" s="373"/>
      <c r="L35" s="397" t="s">
        <v>285</v>
      </c>
      <c r="M35" s="357"/>
      <c r="N35" s="398"/>
      <c r="O35" s="904">
        <v>41712</v>
      </c>
      <c r="P35" s="569">
        <v>41743</v>
      </c>
      <c r="Q35" s="569"/>
      <c r="R35" s="905"/>
      <c r="S35" s="569">
        <v>41771</v>
      </c>
      <c r="T35" s="318">
        <v>41771</v>
      </c>
      <c r="U35" s="357"/>
      <c r="V35" s="357"/>
      <c r="W35" s="317"/>
      <c r="X35" s="317"/>
      <c r="Y35" s="317"/>
      <c r="Z35" s="317"/>
      <c r="AA35" s="1120"/>
      <c r="AB35" s="318"/>
      <c r="AC35" s="317"/>
      <c r="AD35" s="1193"/>
    </row>
    <row r="36" spans="1:30" ht="18" customHeight="1" thickBot="1">
      <c r="A36" s="1164"/>
      <c r="B36" s="1156"/>
      <c r="C36" s="320" t="s">
        <v>68</v>
      </c>
      <c r="D36" s="1144"/>
      <c r="E36" s="1150"/>
      <c r="F36" s="358"/>
      <c r="G36" s="321"/>
      <c r="H36" s="322"/>
      <c r="I36" s="321"/>
      <c r="J36" s="321"/>
      <c r="K36" s="367"/>
      <c r="L36" s="906">
        <v>41520</v>
      </c>
      <c r="M36" s="907">
        <v>41619</v>
      </c>
      <c r="N36" s="399"/>
      <c r="O36" s="376"/>
      <c r="P36" s="322"/>
      <c r="Q36" s="353"/>
      <c r="R36" s="353"/>
      <c r="S36" s="353"/>
      <c r="T36" s="353"/>
      <c r="U36" s="721"/>
      <c r="V36" s="721"/>
      <c r="W36" s="719"/>
      <c r="X36" s="321"/>
      <c r="Y36" s="321"/>
      <c r="Z36" s="321"/>
      <c r="AA36" s="1121"/>
      <c r="AB36" s="359"/>
      <c r="AC36" s="719"/>
      <c r="AD36" s="1194"/>
    </row>
    <row r="37" spans="1:30" ht="18" customHeight="1" thickBot="1">
      <c r="A37" s="1163">
        <v>11</v>
      </c>
      <c r="B37" s="415" t="s">
        <v>260</v>
      </c>
      <c r="C37" s="312" t="s">
        <v>186</v>
      </c>
      <c r="D37" s="1142" t="s">
        <v>183</v>
      </c>
      <c r="E37" s="1148" t="s">
        <v>194</v>
      </c>
      <c r="F37" s="329" t="s">
        <v>83</v>
      </c>
      <c r="G37" s="313" t="s">
        <v>188</v>
      </c>
      <c r="H37" s="313" t="s">
        <v>195</v>
      </c>
      <c r="I37" s="400">
        <v>42005</v>
      </c>
      <c r="J37" s="401">
        <f>I37+30</f>
        <v>42035</v>
      </c>
      <c r="K37" s="409">
        <f>J37+7</f>
        <v>42042</v>
      </c>
      <c r="L37" s="410">
        <f>K37+7</f>
        <v>42049</v>
      </c>
      <c r="M37" s="401">
        <f>L37</f>
        <v>42049</v>
      </c>
      <c r="N37" s="409">
        <f>L37</f>
        <v>42049</v>
      </c>
      <c r="O37" s="410">
        <f>N37+7</f>
        <v>42056</v>
      </c>
      <c r="P37" s="401">
        <f>J37+14</f>
        <v>42049</v>
      </c>
      <c r="Q37" s="401">
        <f>P37+7</f>
        <v>42056</v>
      </c>
      <c r="R37" s="401">
        <f>Q37+14</f>
        <v>42070</v>
      </c>
      <c r="S37" s="400">
        <f>R37+7</f>
        <v>42077</v>
      </c>
      <c r="T37" s="400">
        <f>S37+7</f>
        <v>42084</v>
      </c>
      <c r="U37" s="1109"/>
      <c r="V37" s="1109"/>
      <c r="W37" s="1106"/>
      <c r="X37" s="1106"/>
      <c r="Y37" s="717"/>
      <c r="Z37" s="717"/>
      <c r="AA37" s="717"/>
      <c r="AB37" s="356"/>
      <c r="AC37" s="1106"/>
      <c r="AD37" s="296"/>
    </row>
    <row r="38" spans="1:30" ht="18" customHeight="1">
      <c r="A38" s="1163"/>
      <c r="B38" s="908"/>
      <c r="C38" s="887" t="s">
        <v>67</v>
      </c>
      <c r="D38" s="1143"/>
      <c r="E38" s="1149"/>
      <c r="F38" s="909"/>
      <c r="G38" s="910"/>
      <c r="H38" s="910"/>
      <c r="I38" s="400">
        <v>41894</v>
      </c>
      <c r="J38" s="401">
        <f>I38+30</f>
        <v>41924</v>
      </c>
      <c r="K38" s="409">
        <f>J38+7</f>
        <v>41931</v>
      </c>
      <c r="L38" s="410">
        <f>K38+7</f>
        <v>41938</v>
      </c>
      <c r="M38" s="401">
        <f>L38</f>
        <v>41938</v>
      </c>
      <c r="N38" s="409">
        <f>L38</f>
        <v>41938</v>
      </c>
      <c r="O38" s="410">
        <f>N38+7</f>
        <v>41945</v>
      </c>
      <c r="P38" s="401">
        <f>J38+14</f>
        <v>41938</v>
      </c>
      <c r="Q38" s="401">
        <f>P38+7</f>
        <v>41945</v>
      </c>
      <c r="R38" s="401">
        <f>Q38+14</f>
        <v>41959</v>
      </c>
      <c r="S38" s="400">
        <f>R38+7</f>
        <v>41966</v>
      </c>
      <c r="T38" s="400">
        <f>S38+7</f>
        <v>41973</v>
      </c>
      <c r="U38" s="1128"/>
      <c r="V38" s="1128"/>
      <c r="W38" s="1118"/>
      <c r="X38" s="1118"/>
      <c r="Y38" s="326"/>
      <c r="Z38" s="326"/>
      <c r="AA38" s="326"/>
      <c r="AB38" s="911"/>
      <c r="AC38" s="1118"/>
      <c r="AD38" s="912"/>
    </row>
    <row r="39" spans="1:30" ht="18" customHeight="1" thickBot="1">
      <c r="A39" s="1163"/>
      <c r="B39" s="416"/>
      <c r="C39" s="320" t="s">
        <v>68</v>
      </c>
      <c r="D39" s="1144"/>
      <c r="E39" s="1150"/>
      <c r="F39" s="361"/>
      <c r="G39" s="321"/>
      <c r="H39" s="321"/>
      <c r="I39" s="322"/>
      <c r="J39" s="322"/>
      <c r="K39" s="387"/>
      <c r="L39" s="913">
        <v>41857</v>
      </c>
      <c r="M39" s="322"/>
      <c r="N39" s="387"/>
      <c r="O39" s="381"/>
      <c r="P39" s="353"/>
      <c r="Q39" s="353"/>
      <c r="R39" s="353"/>
      <c r="S39" s="353"/>
      <c r="T39" s="353"/>
      <c r="U39" s="1111"/>
      <c r="V39" s="1111"/>
      <c r="W39" s="1108"/>
      <c r="X39" s="1108"/>
      <c r="Y39" s="719"/>
      <c r="Z39" s="719"/>
      <c r="AA39" s="719"/>
      <c r="AB39" s="355"/>
      <c r="AC39" s="1108"/>
      <c r="AD39" s="297"/>
    </row>
    <row r="40" spans="1:30" s="479" customFormat="1" ht="18" customHeight="1">
      <c r="A40" s="1162">
        <v>12</v>
      </c>
      <c r="B40" s="1189" t="s">
        <v>264</v>
      </c>
      <c r="C40" s="914" t="s">
        <v>186</v>
      </c>
      <c r="D40" s="1183" t="s">
        <v>265</v>
      </c>
      <c r="E40" s="1186" t="s">
        <v>263</v>
      </c>
      <c r="F40" s="915" t="s">
        <v>83</v>
      </c>
      <c r="G40" s="916" t="s">
        <v>188</v>
      </c>
      <c r="H40" s="916" t="s">
        <v>188</v>
      </c>
      <c r="I40" s="915">
        <v>41521</v>
      </c>
      <c r="J40" s="915">
        <v>41430</v>
      </c>
      <c r="K40" s="917" t="s">
        <v>87</v>
      </c>
      <c r="L40" s="918">
        <v>41426</v>
      </c>
      <c r="M40" s="915" t="s">
        <v>268</v>
      </c>
      <c r="N40" s="917" t="s">
        <v>87</v>
      </c>
      <c r="O40" s="919" t="s">
        <v>87</v>
      </c>
      <c r="P40" s="915" t="s">
        <v>87</v>
      </c>
      <c r="Q40" s="915" t="s">
        <v>87</v>
      </c>
      <c r="R40" s="476" t="s">
        <v>268</v>
      </c>
      <c r="S40" s="476"/>
      <c r="T40" s="920">
        <v>41456</v>
      </c>
      <c r="U40" s="570"/>
      <c r="V40" s="570"/>
      <c r="W40" s="570"/>
      <c r="X40" s="570"/>
      <c r="Y40" s="570"/>
      <c r="Z40" s="570"/>
      <c r="AA40" s="570"/>
      <c r="AB40" s="921">
        <v>42369</v>
      </c>
      <c r="AC40" s="477"/>
      <c r="AD40" s="478" t="s">
        <v>268</v>
      </c>
    </row>
    <row r="41" spans="1:30" s="479" customFormat="1" ht="18" customHeight="1">
      <c r="A41" s="1163"/>
      <c r="B41" s="1190"/>
      <c r="C41" s="922" t="s">
        <v>67</v>
      </c>
      <c r="D41" s="1184"/>
      <c r="E41" s="1187"/>
      <c r="F41" s="923"/>
      <c r="G41" s="924"/>
      <c r="H41" s="924"/>
      <c r="I41" s="480"/>
      <c r="J41" s="480"/>
      <c r="K41" s="481"/>
      <c r="L41" s="482"/>
      <c r="M41" s="480"/>
      <c r="N41" s="481"/>
      <c r="O41" s="483"/>
      <c r="P41" s="484"/>
      <c r="Q41" s="484"/>
      <c r="R41" s="484"/>
      <c r="S41" s="484"/>
      <c r="T41" s="571"/>
      <c r="U41" s="572"/>
      <c r="V41" s="572"/>
      <c r="W41" s="572"/>
      <c r="X41" s="572"/>
      <c r="Y41" s="572"/>
      <c r="Z41" s="572"/>
      <c r="AA41" s="572"/>
      <c r="AB41" s="573"/>
      <c r="AC41" s="485"/>
      <c r="AD41" s="486"/>
    </row>
    <row r="42" spans="1:30" s="479" customFormat="1" ht="18" customHeight="1" thickBot="1">
      <c r="A42" s="1163"/>
      <c r="B42" s="1191"/>
      <c r="C42" s="925" t="s">
        <v>68</v>
      </c>
      <c r="D42" s="1185"/>
      <c r="E42" s="1188"/>
      <c r="F42" s="487"/>
      <c r="G42" s="488"/>
      <c r="H42" s="488"/>
      <c r="I42" s="489">
        <v>41521</v>
      </c>
      <c r="J42" s="489"/>
      <c r="K42" s="490"/>
      <c r="L42" s="482" t="s">
        <v>267</v>
      </c>
      <c r="M42" s="483" t="s">
        <v>266</v>
      </c>
      <c r="N42" s="490"/>
      <c r="O42" s="491"/>
      <c r="P42" s="492"/>
      <c r="Q42" s="926">
        <v>41981</v>
      </c>
      <c r="R42" s="926">
        <v>41627</v>
      </c>
      <c r="S42" s="492"/>
      <c r="T42" s="926">
        <v>41651</v>
      </c>
      <c r="U42" s="574"/>
      <c r="V42" s="574"/>
      <c r="W42" s="574"/>
      <c r="X42" s="574"/>
      <c r="Y42" s="574"/>
      <c r="Z42" s="574"/>
      <c r="AA42" s="574"/>
      <c r="AB42" s="927">
        <v>42004</v>
      </c>
      <c r="AC42" s="493"/>
      <c r="AD42" s="928" t="s">
        <v>268</v>
      </c>
    </row>
    <row r="43" spans="1:30" s="542" customFormat="1" ht="18" customHeight="1">
      <c r="A43" s="1162">
        <v>13</v>
      </c>
      <c r="B43" s="1174" t="s">
        <v>281</v>
      </c>
      <c r="C43" s="929" t="s">
        <v>186</v>
      </c>
      <c r="D43" s="1177" t="s">
        <v>272</v>
      </c>
      <c r="E43" s="1180" t="s">
        <v>271</v>
      </c>
      <c r="F43" s="930" t="s">
        <v>83</v>
      </c>
      <c r="G43" s="931" t="s">
        <v>188</v>
      </c>
      <c r="H43" s="932" t="s">
        <v>273</v>
      </c>
      <c r="I43" s="930" t="s">
        <v>268</v>
      </c>
      <c r="J43" s="930" t="s">
        <v>268</v>
      </c>
      <c r="K43" s="933" t="s">
        <v>87</v>
      </c>
      <c r="L43" s="934" t="s">
        <v>268</v>
      </c>
      <c r="M43" s="930" t="s">
        <v>268</v>
      </c>
      <c r="N43" s="933" t="s">
        <v>87</v>
      </c>
      <c r="O43" s="935" t="s">
        <v>87</v>
      </c>
      <c r="P43" s="930" t="s">
        <v>87</v>
      </c>
      <c r="Q43" s="930" t="s">
        <v>87</v>
      </c>
      <c r="R43" s="936" t="s">
        <v>268</v>
      </c>
      <c r="S43" s="936"/>
      <c r="T43" s="936">
        <v>41631</v>
      </c>
      <c r="U43" s="937"/>
      <c r="V43" s="937"/>
      <c r="W43" s="938"/>
      <c r="X43" s="938"/>
      <c r="Y43" s="938"/>
      <c r="Z43" s="938"/>
      <c r="AA43" s="938"/>
      <c r="AB43" s="939">
        <v>42369</v>
      </c>
      <c r="AC43" s="940"/>
      <c r="AD43" s="939"/>
    </row>
    <row r="44" spans="1:30" s="542" customFormat="1" ht="18" customHeight="1">
      <c r="A44" s="1163"/>
      <c r="B44" s="1175"/>
      <c r="C44" s="887" t="s">
        <v>67</v>
      </c>
      <c r="D44" s="1178"/>
      <c r="E44" s="1181"/>
      <c r="F44" s="941"/>
      <c r="G44" s="942"/>
      <c r="H44" s="942"/>
      <c r="I44" s="943"/>
      <c r="J44" s="943"/>
      <c r="K44" s="944"/>
      <c r="L44" s="945"/>
      <c r="M44" s="943"/>
      <c r="N44" s="944"/>
      <c r="O44" s="946"/>
      <c r="P44" s="947"/>
      <c r="Q44" s="947"/>
      <c r="R44" s="947"/>
      <c r="S44" s="947"/>
      <c r="T44" s="947"/>
      <c r="U44" s="948"/>
      <c r="V44" s="948"/>
      <c r="W44" s="949"/>
      <c r="X44" s="949"/>
      <c r="Y44" s="949"/>
      <c r="Z44" s="949"/>
      <c r="AA44" s="949"/>
      <c r="AB44" s="950"/>
      <c r="AC44" s="951"/>
      <c r="AD44" s="950"/>
    </row>
    <row r="45" spans="1:30" s="542" customFormat="1" ht="18" customHeight="1" thickBot="1">
      <c r="A45" s="1163"/>
      <c r="B45" s="1176"/>
      <c r="C45" s="952" t="s">
        <v>68</v>
      </c>
      <c r="D45" s="1179"/>
      <c r="E45" s="1182"/>
      <c r="F45" s="953"/>
      <c r="G45" s="954"/>
      <c r="H45" s="954"/>
      <c r="I45" s="955"/>
      <c r="J45" s="955"/>
      <c r="K45" s="956"/>
      <c r="L45" s="957" t="s">
        <v>268</v>
      </c>
      <c r="M45" s="958" t="s">
        <v>268</v>
      </c>
      <c r="N45" s="956"/>
      <c r="O45" s="958"/>
      <c r="P45" s="959"/>
      <c r="Q45" s="959"/>
      <c r="R45" s="959"/>
      <c r="S45" s="959"/>
      <c r="T45" s="959"/>
      <c r="U45" s="960"/>
      <c r="V45" s="960"/>
      <c r="W45" s="961"/>
      <c r="X45" s="961"/>
      <c r="Y45" s="961"/>
      <c r="Z45" s="961"/>
      <c r="AA45" s="961"/>
      <c r="AB45" s="962"/>
      <c r="AC45" s="963"/>
      <c r="AD45" s="964"/>
    </row>
    <row r="46" spans="1:30" ht="18" customHeight="1">
      <c r="A46" s="1154">
        <v>14</v>
      </c>
      <c r="B46" s="1199" t="s">
        <v>309</v>
      </c>
      <c r="C46" s="312" t="s">
        <v>186</v>
      </c>
      <c r="D46" s="1015" t="s">
        <v>181</v>
      </c>
      <c r="E46" s="1203" t="s">
        <v>304</v>
      </c>
      <c r="F46" s="965" t="s">
        <v>82</v>
      </c>
      <c r="G46" s="966" t="s">
        <v>188</v>
      </c>
      <c r="H46" s="967" t="s">
        <v>188</v>
      </c>
      <c r="I46" s="965">
        <v>41693</v>
      </c>
      <c r="J46" s="965">
        <v>41723</v>
      </c>
      <c r="K46" s="968" t="s">
        <v>87</v>
      </c>
      <c r="L46" s="969" t="s">
        <v>87</v>
      </c>
      <c r="M46" s="965" t="s">
        <v>87</v>
      </c>
      <c r="N46" s="968" t="s">
        <v>87</v>
      </c>
      <c r="O46" s="970">
        <v>41734</v>
      </c>
      <c r="P46" s="965">
        <v>41758</v>
      </c>
      <c r="Q46" s="965" t="s">
        <v>87</v>
      </c>
      <c r="R46" s="971" t="s">
        <v>87</v>
      </c>
      <c r="S46" s="971">
        <v>41414</v>
      </c>
      <c r="T46" s="971" t="s">
        <v>274</v>
      </c>
      <c r="U46" s="426"/>
      <c r="V46" s="426"/>
      <c r="W46" s="427"/>
      <c r="X46" s="427"/>
      <c r="Y46" s="427"/>
      <c r="Z46" s="427"/>
      <c r="AA46" s="427"/>
      <c r="AB46" s="972" t="s">
        <v>268</v>
      </c>
      <c r="AC46" s="417"/>
      <c r="AD46" s="417"/>
    </row>
    <row r="47" spans="1:30" ht="18" customHeight="1">
      <c r="A47" s="1155"/>
      <c r="B47" s="1200"/>
      <c r="C47" s="316" t="s">
        <v>67</v>
      </c>
      <c r="D47" s="1016"/>
      <c r="E47" s="1204"/>
      <c r="F47" s="973"/>
      <c r="G47" s="974"/>
      <c r="H47" s="974"/>
      <c r="I47" s="420"/>
      <c r="J47" s="420"/>
      <c r="K47" s="421"/>
      <c r="M47" s="420"/>
      <c r="N47" s="421"/>
      <c r="O47" s="428"/>
      <c r="P47" s="429"/>
      <c r="Q47" s="429"/>
      <c r="R47" s="429"/>
      <c r="S47" s="429"/>
      <c r="T47" s="429"/>
      <c r="U47" s="430"/>
      <c r="V47" s="430"/>
      <c r="W47" s="431"/>
      <c r="X47" s="431"/>
      <c r="Y47" s="431"/>
      <c r="Z47" s="431"/>
      <c r="AA47" s="1172" t="s">
        <v>282</v>
      </c>
      <c r="AB47" s="432"/>
      <c r="AC47" s="418"/>
      <c r="AD47" s="418"/>
    </row>
    <row r="48" spans="1:30" ht="18" customHeight="1" thickBot="1">
      <c r="A48" s="1155"/>
      <c r="B48" s="1201"/>
      <c r="C48" s="320" t="s">
        <v>68</v>
      </c>
      <c r="D48" s="1202"/>
      <c r="E48" s="1205"/>
      <c r="F48" s="422"/>
      <c r="G48" s="423"/>
      <c r="H48" s="423"/>
      <c r="I48" s="424"/>
      <c r="J48" s="424"/>
      <c r="K48" s="425"/>
      <c r="L48" s="122" t="s">
        <v>268</v>
      </c>
      <c r="M48" s="428" t="s">
        <v>268</v>
      </c>
      <c r="N48" s="425"/>
      <c r="O48" s="433"/>
      <c r="P48" s="434"/>
      <c r="Q48" s="434"/>
      <c r="R48" s="434"/>
      <c r="S48" s="434"/>
      <c r="T48" s="434">
        <v>41374</v>
      </c>
      <c r="U48" s="435"/>
      <c r="V48" s="435"/>
      <c r="W48" s="436"/>
      <c r="X48" s="436"/>
      <c r="Y48" s="436"/>
      <c r="Z48" s="436"/>
      <c r="AA48" s="1173"/>
      <c r="AB48" s="437"/>
      <c r="AC48" s="419"/>
      <c r="AD48" s="419" t="s">
        <v>268</v>
      </c>
    </row>
    <row r="49" spans="1:30" ht="18" customHeight="1">
      <c r="A49" s="1154">
        <v>15</v>
      </c>
      <c r="B49" s="1199" t="s">
        <v>307</v>
      </c>
      <c r="C49" s="312" t="s">
        <v>186</v>
      </c>
      <c r="D49" s="1015" t="s">
        <v>181</v>
      </c>
      <c r="E49" s="1148" t="s">
        <v>269</v>
      </c>
      <c r="F49" s="965" t="s">
        <v>82</v>
      </c>
      <c r="G49" s="966" t="s">
        <v>188</v>
      </c>
      <c r="H49" s="967" t="s">
        <v>195</v>
      </c>
      <c r="I49" s="965">
        <v>41623</v>
      </c>
      <c r="J49" s="965">
        <v>41654</v>
      </c>
      <c r="K49" s="968" t="s">
        <v>87</v>
      </c>
      <c r="L49" s="969" t="s">
        <v>87</v>
      </c>
      <c r="M49" s="965" t="s">
        <v>87</v>
      </c>
      <c r="N49" s="968" t="s">
        <v>87</v>
      </c>
      <c r="O49" s="970">
        <v>41669</v>
      </c>
      <c r="P49" s="965">
        <v>41695</v>
      </c>
      <c r="Q49" s="965" t="s">
        <v>87</v>
      </c>
      <c r="R49" s="971" t="s">
        <v>87</v>
      </c>
      <c r="S49" s="971">
        <v>41728</v>
      </c>
      <c r="T49" s="971">
        <v>41743</v>
      </c>
      <c r="U49" s="426"/>
      <c r="V49" s="426"/>
      <c r="W49" s="427"/>
      <c r="X49" s="427"/>
      <c r="Y49" s="427"/>
      <c r="Z49" s="427"/>
      <c r="AA49" s="427"/>
      <c r="AB49" s="972" t="s">
        <v>268</v>
      </c>
      <c r="AC49" s="417"/>
      <c r="AD49" s="417"/>
    </row>
    <row r="50" spans="1:30" ht="18" customHeight="1">
      <c r="A50" s="1155"/>
      <c r="B50" s="1200"/>
      <c r="C50" s="346" t="s">
        <v>67</v>
      </c>
      <c r="D50" s="1016"/>
      <c r="E50" s="1149"/>
      <c r="F50" s="975"/>
      <c r="G50" s="976"/>
      <c r="H50" s="976"/>
      <c r="I50" s="439"/>
      <c r="J50" s="439"/>
      <c r="K50" s="440"/>
      <c r="M50" s="439"/>
      <c r="N50" s="440"/>
      <c r="O50" s="441"/>
      <c r="P50" s="442"/>
      <c r="Q50" s="442"/>
      <c r="R50" s="442"/>
      <c r="S50" s="442"/>
      <c r="T50" s="442"/>
      <c r="U50" s="443"/>
      <c r="V50" s="443"/>
      <c r="W50" s="444"/>
      <c r="X50" s="444"/>
      <c r="Y50" s="444"/>
      <c r="Z50" s="444"/>
      <c r="AA50" s="444"/>
      <c r="AB50" s="445"/>
      <c r="AC50" s="446"/>
      <c r="AD50" s="1172" t="s">
        <v>306</v>
      </c>
    </row>
    <row r="51" spans="1:30" s="522" customFormat="1" ht="18" customHeight="1" thickBot="1">
      <c r="A51" s="1156"/>
      <c r="B51" s="1201"/>
      <c r="C51" s="515" t="s">
        <v>68</v>
      </c>
      <c r="D51" s="1202"/>
      <c r="E51" s="1150"/>
      <c r="F51" s="516"/>
      <c r="G51" s="517"/>
      <c r="H51" s="517"/>
      <c r="I51" s="977">
        <v>41603</v>
      </c>
      <c r="J51" s="518"/>
      <c r="K51" s="518"/>
      <c r="L51" s="978" t="s">
        <v>305</v>
      </c>
      <c r="M51" s="519" t="s">
        <v>268</v>
      </c>
      <c r="N51" s="518"/>
      <c r="O51" s="519"/>
      <c r="P51" s="519"/>
      <c r="Q51" s="519"/>
      <c r="R51" s="519"/>
      <c r="S51" s="519"/>
      <c r="T51" s="519"/>
      <c r="U51" s="520"/>
      <c r="V51" s="520"/>
      <c r="W51" s="515"/>
      <c r="X51" s="515"/>
      <c r="Y51" s="515"/>
      <c r="Z51" s="515"/>
      <c r="AA51" s="515"/>
      <c r="AB51" s="521"/>
      <c r="AC51" s="515"/>
      <c r="AD51" s="1173"/>
    </row>
    <row r="52" spans="1:30" s="836" customFormat="1" ht="18" customHeight="1">
      <c r="A52" s="1206">
        <v>16</v>
      </c>
      <c r="B52" s="1196" t="s">
        <v>308</v>
      </c>
      <c r="C52" s="888" t="s">
        <v>186</v>
      </c>
      <c r="D52" s="1015" t="s">
        <v>283</v>
      </c>
      <c r="E52" s="889" t="s">
        <v>277</v>
      </c>
      <c r="F52" s="891" t="s">
        <v>275</v>
      </c>
      <c r="G52" s="892" t="s">
        <v>276</v>
      </c>
      <c r="H52" s="892" t="s">
        <v>247</v>
      </c>
      <c r="I52" s="893">
        <v>41771</v>
      </c>
      <c r="J52" s="893">
        <f>I52+20</f>
        <v>41791</v>
      </c>
      <c r="K52" s="893" t="s">
        <v>87</v>
      </c>
      <c r="L52" s="893">
        <f>I52-5</f>
        <v>41766</v>
      </c>
      <c r="M52" s="893">
        <f>J52+5</f>
        <v>41796</v>
      </c>
      <c r="N52" s="893" t="s">
        <v>87</v>
      </c>
      <c r="O52" s="893" t="s">
        <v>87</v>
      </c>
      <c r="P52" s="893" t="s">
        <v>87</v>
      </c>
      <c r="Q52" s="893" t="s">
        <v>87</v>
      </c>
      <c r="R52" s="893">
        <f>M52+16</f>
        <v>41812</v>
      </c>
      <c r="S52" s="893"/>
      <c r="T52" s="893">
        <v>41819</v>
      </c>
      <c r="U52" s="894"/>
      <c r="V52" s="894"/>
      <c r="W52" s="890"/>
      <c r="X52" s="890"/>
      <c r="Y52" s="890"/>
      <c r="Z52" s="890"/>
      <c r="AA52" s="890"/>
      <c r="AB52" s="895"/>
      <c r="AC52" s="890"/>
      <c r="AD52" s="890"/>
    </row>
    <row r="53" spans="1:30" s="511" customFormat="1" ht="18" customHeight="1">
      <c r="A53" s="1207"/>
      <c r="B53" s="1197"/>
      <c r="C53" s="346" t="s">
        <v>67</v>
      </c>
      <c r="D53" s="1016"/>
      <c r="E53" s="896"/>
      <c r="F53" s="495"/>
      <c r="G53" s="496"/>
      <c r="H53" s="496"/>
      <c r="I53" s="497"/>
      <c r="J53" s="497"/>
      <c r="K53" s="497"/>
      <c r="L53" s="897"/>
      <c r="M53" s="498"/>
      <c r="N53" s="497"/>
      <c r="O53" s="498"/>
      <c r="P53" s="498"/>
      <c r="Q53" s="498"/>
      <c r="R53" s="498"/>
      <c r="S53" s="498"/>
      <c r="T53" s="498"/>
      <c r="U53" s="499"/>
      <c r="V53" s="499"/>
      <c r="W53" s="494"/>
      <c r="X53" s="494"/>
      <c r="Y53" s="494"/>
      <c r="Z53" s="494"/>
      <c r="AA53" s="494"/>
      <c r="AB53" s="500"/>
      <c r="AC53" s="494"/>
      <c r="AD53" s="494"/>
    </row>
    <row r="54" spans="1:30" s="522" customFormat="1" ht="18" customHeight="1" thickBot="1">
      <c r="A54" s="1208"/>
      <c r="B54" s="1197"/>
      <c r="C54" s="898" t="s">
        <v>68</v>
      </c>
      <c r="D54" s="1198"/>
      <c r="E54" s="899"/>
      <c r="F54" s="516"/>
      <c r="G54" s="517"/>
      <c r="H54" s="517"/>
      <c r="I54" s="518"/>
      <c r="J54" s="518"/>
      <c r="K54" s="518"/>
      <c r="L54" s="672"/>
      <c r="M54" s="519"/>
      <c r="N54" s="518"/>
      <c r="O54" s="519"/>
      <c r="P54" s="519"/>
      <c r="Q54" s="519"/>
      <c r="R54" s="519"/>
      <c r="S54" s="519"/>
      <c r="T54" s="519"/>
      <c r="U54" s="520"/>
      <c r="V54" s="520"/>
      <c r="W54" s="515"/>
      <c r="X54" s="515"/>
      <c r="Y54" s="515"/>
      <c r="Z54" s="515"/>
      <c r="AA54" s="515"/>
      <c r="AB54" s="521"/>
      <c r="AC54" s="515"/>
      <c r="AD54" s="515"/>
    </row>
    <row r="55" spans="1:30" s="536" customFormat="1" ht="18" customHeight="1" thickBot="1">
      <c r="A55" s="523"/>
      <c r="B55" s="537"/>
      <c r="C55" s="524"/>
      <c r="D55" s="512"/>
      <c r="E55" s="513"/>
      <c r="F55" s="526"/>
      <c r="G55" s="514"/>
      <c r="H55" s="514"/>
      <c r="I55" s="527"/>
      <c r="J55" s="527"/>
      <c r="K55" s="528"/>
      <c r="L55" s="529"/>
      <c r="M55" s="530"/>
      <c r="N55" s="528"/>
      <c r="O55" s="531"/>
      <c r="P55" s="532"/>
      <c r="Q55" s="532"/>
      <c r="R55" s="532"/>
      <c r="S55" s="532"/>
      <c r="T55" s="532"/>
      <c r="U55" s="533"/>
      <c r="V55" s="533"/>
      <c r="W55" s="525"/>
      <c r="X55" s="525"/>
      <c r="Y55" s="525"/>
      <c r="Z55" s="525"/>
      <c r="AA55" s="525"/>
      <c r="AB55" s="534"/>
      <c r="AC55" s="525"/>
      <c r="AD55" s="535"/>
    </row>
    <row r="56" spans="1:30" s="125" customFormat="1" ht="25.5" customHeight="1" thickBot="1">
      <c r="A56" s="501"/>
      <c r="B56" s="502" t="s">
        <v>135</v>
      </c>
      <c r="C56" s="503"/>
      <c r="D56" s="503"/>
      <c r="E56" s="503"/>
      <c r="F56" s="503"/>
      <c r="G56" s="503"/>
      <c r="H56" s="503"/>
      <c r="I56" s="505"/>
      <c r="J56" s="505"/>
      <c r="K56" s="506"/>
      <c r="L56" s="507"/>
      <c r="M56" s="505"/>
      <c r="N56" s="508"/>
      <c r="O56" s="509"/>
      <c r="P56" s="505"/>
      <c r="Q56" s="505"/>
      <c r="R56" s="505"/>
      <c r="S56" s="505"/>
      <c r="T56" s="505"/>
      <c r="U56" s="505"/>
      <c r="V56" s="505"/>
      <c r="W56" s="503"/>
      <c r="X56" s="503"/>
      <c r="Y56" s="504">
        <f>SUM(Y4:Y45)</f>
        <v>0</v>
      </c>
      <c r="Z56" s="503"/>
      <c r="AA56" s="503"/>
      <c r="AB56" s="503"/>
      <c r="AC56" s="503"/>
      <c r="AD56" s="510"/>
    </row>
    <row r="60" spans="1:30">
      <c r="E60" s="438"/>
    </row>
  </sheetData>
  <mergeCells count="126">
    <mergeCell ref="B52:B54"/>
    <mergeCell ref="D52:D54"/>
    <mergeCell ref="A49:A51"/>
    <mergeCell ref="B49:B51"/>
    <mergeCell ref="D49:D51"/>
    <mergeCell ref="E49:E51"/>
    <mergeCell ref="A46:A48"/>
    <mergeCell ref="B46:B48"/>
    <mergeCell ref="D46:D48"/>
    <mergeCell ref="E46:E48"/>
    <mergeCell ref="A52:A54"/>
    <mergeCell ref="W28:W30"/>
    <mergeCell ref="E19:E21"/>
    <mergeCell ref="AD50:AD51"/>
    <mergeCell ref="A43:A45"/>
    <mergeCell ref="B43:B45"/>
    <mergeCell ref="D43:D45"/>
    <mergeCell ref="E43:E45"/>
    <mergeCell ref="D40:D42"/>
    <mergeCell ref="E40:E42"/>
    <mergeCell ref="AA47:AA48"/>
    <mergeCell ref="D31:D33"/>
    <mergeCell ref="U31:U33"/>
    <mergeCell ref="W31:W33"/>
    <mergeCell ref="B40:B42"/>
    <mergeCell ref="D37:D39"/>
    <mergeCell ref="E37:E39"/>
    <mergeCell ref="A37:A39"/>
    <mergeCell ref="A40:A42"/>
    <mergeCell ref="U37:U39"/>
    <mergeCell ref="AD34:AD36"/>
    <mergeCell ref="V31:V33"/>
    <mergeCell ref="AD28:AD30"/>
    <mergeCell ref="AD19:AD21"/>
    <mergeCell ref="A7:A9"/>
    <mergeCell ref="A13:A15"/>
    <mergeCell ref="B7:B9"/>
    <mergeCell ref="B13:B15"/>
    <mergeCell ref="E7:E9"/>
    <mergeCell ref="E13:E15"/>
    <mergeCell ref="B28:B30"/>
    <mergeCell ref="B31:B33"/>
    <mergeCell ref="D34:D36"/>
    <mergeCell ref="A34:A36"/>
    <mergeCell ref="A16:A18"/>
    <mergeCell ref="B16:B18"/>
    <mergeCell ref="D19:D21"/>
    <mergeCell ref="A19:A21"/>
    <mergeCell ref="A28:A30"/>
    <mergeCell ref="A31:A33"/>
    <mergeCell ref="D7:D9"/>
    <mergeCell ref="B34:B36"/>
    <mergeCell ref="E28:E30"/>
    <mergeCell ref="E31:E33"/>
    <mergeCell ref="E34:E36"/>
    <mergeCell ref="B22:B25"/>
    <mergeCell ref="D28:D30"/>
    <mergeCell ref="E25:E27"/>
    <mergeCell ref="A1:T1"/>
    <mergeCell ref="U22:U24"/>
    <mergeCell ref="V22:V24"/>
    <mergeCell ref="W22:W24"/>
    <mergeCell ref="X22:X24"/>
    <mergeCell ref="X4:X6"/>
    <mergeCell ref="D4:D6"/>
    <mergeCell ref="D22:D24"/>
    <mergeCell ref="E4:E6"/>
    <mergeCell ref="E22:E24"/>
    <mergeCell ref="B4:B6"/>
    <mergeCell ref="B10:B12"/>
    <mergeCell ref="B19:B21"/>
    <mergeCell ref="A22:A24"/>
    <mergeCell ref="D10:D12"/>
    <mergeCell ref="E10:E12"/>
    <mergeCell ref="A4:A6"/>
    <mergeCell ref="U13:U15"/>
    <mergeCell ref="V7:V9"/>
    <mergeCell ref="U4:U6"/>
    <mergeCell ref="U16:U18"/>
    <mergeCell ref="E16:E18"/>
    <mergeCell ref="A10:A12"/>
    <mergeCell ref="D13:D15"/>
    <mergeCell ref="AC13:AC15"/>
    <mergeCell ref="AC16:AC18"/>
    <mergeCell ref="AC19:AC21"/>
    <mergeCell ref="AA22:AA24"/>
    <mergeCell ref="AD22:AD24"/>
    <mergeCell ref="D16:D18"/>
    <mergeCell ref="V13:V15"/>
    <mergeCell ref="V16:V18"/>
    <mergeCell ref="W7:W9"/>
    <mergeCell ref="X13:X15"/>
    <mergeCell ref="AD16:AD18"/>
    <mergeCell ref="W16:W18"/>
    <mergeCell ref="X16:X18"/>
    <mergeCell ref="AD10:AD12"/>
    <mergeCell ref="AD13:AD15"/>
    <mergeCell ref="X7:X9"/>
    <mergeCell ref="AD7:AD9"/>
    <mergeCell ref="W13:W15"/>
    <mergeCell ref="U7:U9"/>
    <mergeCell ref="W19:W21"/>
    <mergeCell ref="AC4:AC6"/>
    <mergeCell ref="V4:V6"/>
    <mergeCell ref="W4:W6"/>
    <mergeCell ref="AC22:AC24"/>
    <mergeCell ref="X28:X30"/>
    <mergeCell ref="L2:N2"/>
    <mergeCell ref="AC37:AC39"/>
    <mergeCell ref="AA34:AA36"/>
    <mergeCell ref="U10:U12"/>
    <mergeCell ref="V10:V12"/>
    <mergeCell ref="W10:W12"/>
    <mergeCell ref="X10:X12"/>
    <mergeCell ref="AC10:AC12"/>
    <mergeCell ref="X37:X39"/>
    <mergeCell ref="U19:U21"/>
    <mergeCell ref="V19:V21"/>
    <mergeCell ref="V37:V39"/>
    <mergeCell ref="W37:W39"/>
    <mergeCell ref="X31:X33"/>
    <mergeCell ref="AC31:AC33"/>
    <mergeCell ref="U28:U30"/>
    <mergeCell ref="V28:V30"/>
    <mergeCell ref="X19:X21"/>
    <mergeCell ref="AC7:AC9"/>
  </mergeCells>
  <phoneticPr fontId="9" type="noConversion"/>
  <dataValidations count="2">
    <dataValidation type="list" allowBlank="1" showInputMessage="1" showErrorMessage="1" sqref="G59820:G62518">
      <formula1>priorpost</formula1>
    </dataValidation>
    <dataValidation type="list" allowBlank="1" showInputMessage="1" showErrorMessage="1" sqref="G4:G39 G41:G59819">
      <formula1>fi</formula1>
    </dataValidation>
  </dataValidations>
  <printOptions horizontalCentered="1"/>
  <pageMargins left="0" right="0" top="0.31496062992125984" bottom="0.43307086614173229" header="0.23622047244094491" footer="0.31496062992125984"/>
  <pageSetup paperSize="8" scale="75" orientation="landscape" r:id="rId1"/>
  <rowBreaks count="1" manualBreakCount="1">
    <brk id="36" max="31" man="1"/>
  </rowBreaks>
  <colBreaks count="1" manualBreakCount="1">
    <brk id="1" max="6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G37"/>
  <sheetViews>
    <sheetView view="pageBreakPreview" topLeftCell="B1" zoomScale="140" zoomScaleSheetLayoutView="140" workbookViewId="0">
      <selection activeCell="B2" sqref="B2"/>
    </sheetView>
  </sheetViews>
  <sheetFormatPr defaultRowHeight="14.25"/>
  <cols>
    <col min="1" max="1" width="5.25" style="100" customWidth="1"/>
    <col min="2" max="2" width="5.875" style="101" customWidth="1"/>
    <col min="3" max="3" width="56" style="91" customWidth="1"/>
    <col min="4" max="4" width="12.25" style="106" bestFit="1" customWidth="1"/>
    <col min="5" max="5" width="13.75" style="108" customWidth="1"/>
    <col min="6" max="6" width="16.125" style="108" customWidth="1"/>
  </cols>
  <sheetData>
    <row r="1" spans="1:8" ht="28.5" customHeight="1" thickBot="1">
      <c r="A1" s="1209" t="s">
        <v>78</v>
      </c>
      <c r="B1" s="1209"/>
      <c r="C1" s="1209"/>
      <c r="D1" s="1209"/>
      <c r="E1" s="1209"/>
      <c r="F1" s="1209"/>
    </row>
    <row r="2" spans="1:8" ht="36" customHeight="1">
      <c r="A2" s="102" t="s">
        <v>44</v>
      </c>
      <c r="B2" s="103" t="s">
        <v>101</v>
      </c>
      <c r="C2" s="92" t="s">
        <v>79</v>
      </c>
      <c r="D2" s="93" t="s">
        <v>80</v>
      </c>
      <c r="E2" s="93" t="s">
        <v>81</v>
      </c>
      <c r="F2" s="94" t="s">
        <v>15</v>
      </c>
      <c r="G2" s="39"/>
      <c r="H2" s="39"/>
    </row>
    <row r="3" spans="1:8" s="980" customFormat="1" ht="30" customHeight="1">
      <c r="A3" s="96">
        <v>1</v>
      </c>
      <c r="B3" s="97" t="s">
        <v>167</v>
      </c>
      <c r="C3" s="257" t="s">
        <v>196</v>
      </c>
      <c r="D3" s="240">
        <v>42005</v>
      </c>
      <c r="E3" s="238">
        <v>42185</v>
      </c>
      <c r="F3" s="239"/>
      <c r="G3" s="979"/>
      <c r="H3" s="979"/>
    </row>
    <row r="4" spans="1:8" s="980" customFormat="1" ht="30" customHeight="1">
      <c r="A4" s="96">
        <v>2</v>
      </c>
      <c r="B4" s="98" t="s">
        <v>167</v>
      </c>
      <c r="C4" s="257" t="s">
        <v>197</v>
      </c>
      <c r="D4" s="240">
        <v>42156</v>
      </c>
      <c r="E4" s="240">
        <v>42369</v>
      </c>
      <c r="F4" s="239"/>
      <c r="G4" s="979"/>
      <c r="H4" s="979"/>
    </row>
    <row r="5" spans="1:8" s="980" customFormat="1" ht="30" customHeight="1">
      <c r="A5" s="96">
        <v>3</v>
      </c>
      <c r="B5" s="98" t="s">
        <v>167</v>
      </c>
      <c r="C5" s="257" t="s">
        <v>198</v>
      </c>
      <c r="D5" s="240">
        <v>41730</v>
      </c>
      <c r="E5" s="238">
        <v>42155</v>
      </c>
      <c r="F5" s="239"/>
      <c r="G5" s="979"/>
      <c r="H5" s="979"/>
    </row>
    <row r="6" spans="1:8" s="259" customFormat="1" ht="30" customHeight="1">
      <c r="A6" s="694">
        <v>4</v>
      </c>
      <c r="B6" s="690" t="s">
        <v>160</v>
      </c>
      <c r="C6" s="691" t="s">
        <v>199</v>
      </c>
      <c r="D6" s="692">
        <v>42005</v>
      </c>
      <c r="E6" s="692">
        <v>42369</v>
      </c>
      <c r="F6" s="693" t="s">
        <v>322</v>
      </c>
      <c r="G6" s="258"/>
      <c r="H6" s="258"/>
    </row>
    <row r="7" spans="1:8" s="696" customFormat="1" ht="66.75" customHeight="1">
      <c r="A7" s="694">
        <v>5</v>
      </c>
      <c r="B7" s="690" t="s">
        <v>160</v>
      </c>
      <c r="C7" s="691" t="s">
        <v>200</v>
      </c>
      <c r="D7" s="692">
        <v>42005</v>
      </c>
      <c r="E7" s="692">
        <v>42369</v>
      </c>
      <c r="F7" s="693" t="s">
        <v>322</v>
      </c>
      <c r="G7" s="695"/>
      <c r="H7" s="695"/>
    </row>
    <row r="8" spans="1:8" s="984" customFormat="1" ht="30" customHeight="1">
      <c r="A8" s="564">
        <v>6</v>
      </c>
      <c r="B8" s="565" t="s">
        <v>169</v>
      </c>
      <c r="C8" s="981" t="s">
        <v>290</v>
      </c>
      <c r="D8" s="104">
        <v>41883</v>
      </c>
      <c r="E8" s="982">
        <v>42369</v>
      </c>
      <c r="F8" s="95"/>
      <c r="G8" s="983"/>
      <c r="H8" s="983"/>
    </row>
    <row r="9" spans="1:8" s="980" customFormat="1" ht="30" customHeight="1">
      <c r="A9" s="96">
        <v>7</v>
      </c>
      <c r="B9" s="241" t="s">
        <v>170</v>
      </c>
      <c r="C9" s="257" t="s">
        <v>201</v>
      </c>
      <c r="D9" s="240">
        <v>41958</v>
      </c>
      <c r="E9" s="982">
        <v>42369</v>
      </c>
      <c r="F9" s="239"/>
      <c r="G9" s="979"/>
      <c r="H9" s="979"/>
    </row>
    <row r="10" spans="1:8" s="980" customFormat="1" ht="30" customHeight="1">
      <c r="A10" s="96">
        <v>8</v>
      </c>
      <c r="B10" s="241" t="s">
        <v>170</v>
      </c>
      <c r="C10" s="257" t="s">
        <v>202</v>
      </c>
      <c r="D10" s="240">
        <v>42019</v>
      </c>
      <c r="E10" s="982">
        <v>42369</v>
      </c>
      <c r="F10" s="239"/>
      <c r="G10" s="979"/>
      <c r="H10" s="979"/>
    </row>
    <row r="11" spans="1:8" s="980" customFormat="1" ht="30" customHeight="1">
      <c r="A11" s="697">
        <v>9</v>
      </c>
      <c r="B11" s="683" t="s">
        <v>170</v>
      </c>
      <c r="C11" s="684" t="s">
        <v>203</v>
      </c>
      <c r="D11" s="685">
        <v>41852</v>
      </c>
      <c r="E11" s="686"/>
      <c r="F11" s="687" t="s">
        <v>316</v>
      </c>
      <c r="G11" s="979"/>
      <c r="H11" s="979"/>
    </row>
    <row r="12" spans="1:8" s="980" customFormat="1" ht="30" customHeight="1">
      <c r="A12" s="96">
        <v>10</v>
      </c>
      <c r="B12" s="241" t="s">
        <v>170</v>
      </c>
      <c r="C12" s="260" t="s">
        <v>204</v>
      </c>
      <c r="D12" s="240">
        <v>41897</v>
      </c>
      <c r="E12" s="238">
        <v>42369</v>
      </c>
      <c r="F12" s="239"/>
      <c r="G12" s="979"/>
      <c r="H12" s="979"/>
    </row>
    <row r="13" spans="1:8" s="980" customFormat="1" ht="30" customHeight="1">
      <c r="A13" s="96">
        <v>11</v>
      </c>
      <c r="B13" s="241" t="s">
        <v>170</v>
      </c>
      <c r="C13" s="260" t="s">
        <v>205</v>
      </c>
      <c r="D13" s="240">
        <v>41699</v>
      </c>
      <c r="E13" s="238">
        <v>41897</v>
      </c>
      <c r="F13" s="239"/>
      <c r="G13" s="979"/>
      <c r="H13" s="979"/>
    </row>
    <row r="14" spans="1:8" s="980" customFormat="1" ht="30" customHeight="1">
      <c r="A14" s="96">
        <v>12</v>
      </c>
      <c r="B14" s="683" t="s">
        <v>170</v>
      </c>
      <c r="C14" s="684" t="s">
        <v>206</v>
      </c>
      <c r="D14" s="685" t="s">
        <v>268</v>
      </c>
      <c r="E14" s="686"/>
      <c r="F14" s="687" t="s">
        <v>317</v>
      </c>
      <c r="G14" s="979"/>
      <c r="H14" s="979"/>
    </row>
    <row r="15" spans="1:8" s="980" customFormat="1" ht="30" customHeight="1">
      <c r="A15" s="96">
        <v>13</v>
      </c>
      <c r="B15" s="241" t="s">
        <v>170</v>
      </c>
      <c r="C15" s="260" t="s">
        <v>207</v>
      </c>
      <c r="D15" s="240">
        <v>42064</v>
      </c>
      <c r="E15" s="982">
        <v>42369</v>
      </c>
      <c r="F15" s="688" t="s">
        <v>318</v>
      </c>
      <c r="G15" s="979"/>
      <c r="H15" s="979"/>
    </row>
    <row r="16" spans="1:8" s="980" customFormat="1" ht="30" customHeight="1">
      <c r="A16" s="96">
        <v>14</v>
      </c>
      <c r="B16" s="241" t="s">
        <v>170</v>
      </c>
      <c r="C16" s="260" t="s">
        <v>208</v>
      </c>
      <c r="D16" s="240">
        <v>42064</v>
      </c>
      <c r="E16" s="982">
        <v>42369</v>
      </c>
      <c r="F16" s="688" t="s">
        <v>318</v>
      </c>
      <c r="G16" s="979"/>
      <c r="H16" s="979"/>
    </row>
    <row r="17" spans="1:8" s="980" customFormat="1" ht="30" customHeight="1">
      <c r="A17" s="96">
        <v>15</v>
      </c>
      <c r="B17" s="241" t="s">
        <v>170</v>
      </c>
      <c r="C17" s="260" t="s">
        <v>209</v>
      </c>
      <c r="D17" s="240">
        <v>41791</v>
      </c>
      <c r="E17" s="982">
        <v>42369</v>
      </c>
      <c r="F17" s="688" t="s">
        <v>318</v>
      </c>
      <c r="G17" s="979"/>
      <c r="H17" s="979"/>
    </row>
    <row r="18" spans="1:8" s="980" customFormat="1" ht="30" customHeight="1">
      <c r="A18" s="96">
        <v>16</v>
      </c>
      <c r="B18" s="241" t="s">
        <v>170</v>
      </c>
      <c r="C18" s="260" t="s">
        <v>210</v>
      </c>
      <c r="D18" s="240">
        <v>41944</v>
      </c>
      <c r="E18" s="982">
        <v>42139</v>
      </c>
      <c r="F18" s="688" t="s">
        <v>318</v>
      </c>
      <c r="G18" s="979"/>
      <c r="H18" s="979"/>
    </row>
    <row r="19" spans="1:8" s="980" customFormat="1" ht="30" customHeight="1">
      <c r="A19" s="96">
        <v>17</v>
      </c>
      <c r="B19" s="683" t="s">
        <v>170</v>
      </c>
      <c r="C19" s="684" t="s">
        <v>211</v>
      </c>
      <c r="D19" s="685">
        <v>41713</v>
      </c>
      <c r="E19" s="689"/>
      <c r="F19" s="687" t="s">
        <v>319</v>
      </c>
      <c r="G19" s="979"/>
      <c r="H19" s="979"/>
    </row>
    <row r="20" spans="1:8" s="980" customFormat="1" ht="30" customHeight="1">
      <c r="A20" s="96">
        <v>18</v>
      </c>
      <c r="B20" s="241" t="s">
        <v>170</v>
      </c>
      <c r="C20" s="261" t="s">
        <v>212</v>
      </c>
      <c r="D20" s="240">
        <v>42064</v>
      </c>
      <c r="E20" s="982">
        <v>42369</v>
      </c>
      <c r="F20" s="688" t="s">
        <v>318</v>
      </c>
      <c r="G20" s="979"/>
      <c r="H20" s="979"/>
    </row>
    <row r="21" spans="1:8" s="980" customFormat="1" ht="30" customHeight="1">
      <c r="A21" s="96">
        <v>19</v>
      </c>
      <c r="B21" s="241" t="s">
        <v>173</v>
      </c>
      <c r="C21" s="182" t="s">
        <v>320</v>
      </c>
      <c r="D21" s="240">
        <v>41866</v>
      </c>
      <c r="E21" s="982">
        <v>42369</v>
      </c>
      <c r="F21" s="239"/>
      <c r="G21" s="979"/>
      <c r="H21" s="979"/>
    </row>
    <row r="22" spans="1:8" s="984" customFormat="1" ht="30" customHeight="1">
      <c r="A22" s="564">
        <v>20</v>
      </c>
      <c r="B22" s="565" t="s">
        <v>176</v>
      </c>
      <c r="C22" s="985" t="s">
        <v>213</v>
      </c>
      <c r="D22" s="104" t="s">
        <v>268</v>
      </c>
      <c r="E22" s="986"/>
      <c r="F22" s="95" t="s">
        <v>289</v>
      </c>
      <c r="G22" s="983"/>
      <c r="H22" s="983"/>
    </row>
    <row r="23" spans="1:8" s="980" customFormat="1" ht="30" customHeight="1">
      <c r="A23" s="96">
        <v>21</v>
      </c>
      <c r="B23" s="241" t="s">
        <v>179</v>
      </c>
      <c r="C23" s="182" t="s">
        <v>214</v>
      </c>
      <c r="D23" s="240">
        <v>42156</v>
      </c>
      <c r="E23" s="982">
        <v>42369</v>
      </c>
      <c r="F23" s="239"/>
      <c r="G23" s="979"/>
      <c r="H23" s="979"/>
    </row>
    <row r="24" spans="1:8" s="980" customFormat="1" ht="30" customHeight="1">
      <c r="A24" s="96">
        <v>22</v>
      </c>
      <c r="B24" s="241" t="s">
        <v>157</v>
      </c>
      <c r="C24" s="250" t="s">
        <v>215</v>
      </c>
      <c r="D24" s="240">
        <v>42186</v>
      </c>
      <c r="E24" s="982">
        <v>42369</v>
      </c>
      <c r="F24" s="239"/>
      <c r="G24" s="979"/>
      <c r="H24" s="979"/>
    </row>
    <row r="25" spans="1:8" s="980" customFormat="1" ht="30" customHeight="1">
      <c r="A25" s="96">
        <v>23</v>
      </c>
      <c r="B25" s="241" t="s">
        <v>181</v>
      </c>
      <c r="C25" s="260" t="s">
        <v>297</v>
      </c>
      <c r="D25" s="240">
        <v>42005</v>
      </c>
      <c r="E25" s="987"/>
      <c r="F25" s="239" t="s">
        <v>268</v>
      </c>
      <c r="G25" s="979"/>
      <c r="H25" s="979"/>
    </row>
    <row r="26" spans="1:8" s="984" customFormat="1" ht="30" customHeight="1">
      <c r="A26" s="607"/>
      <c r="B26" s="565" t="s">
        <v>181</v>
      </c>
      <c r="C26" s="988" t="s">
        <v>270</v>
      </c>
      <c r="D26" s="104">
        <v>41640</v>
      </c>
      <c r="E26" s="982">
        <v>42369</v>
      </c>
      <c r="F26" s="95" t="s">
        <v>323</v>
      </c>
      <c r="G26" s="983"/>
      <c r="H26" s="983"/>
    </row>
    <row r="27" spans="1:8" s="980" customFormat="1" ht="30" customHeight="1">
      <c r="A27" s="96">
        <v>24</v>
      </c>
      <c r="B27" s="241" t="s">
        <v>183</v>
      </c>
      <c r="C27" s="251" t="s">
        <v>216</v>
      </c>
      <c r="D27" s="240">
        <v>41913</v>
      </c>
      <c r="E27" s="238">
        <v>42369</v>
      </c>
      <c r="F27" s="239"/>
      <c r="G27" s="979"/>
      <c r="H27" s="979"/>
    </row>
    <row r="28" spans="1:8" s="980" customFormat="1" ht="30" customHeight="1">
      <c r="A28" s="96">
        <v>25</v>
      </c>
      <c r="B28" s="241" t="s">
        <v>183</v>
      </c>
      <c r="C28" s="182" t="s">
        <v>217</v>
      </c>
      <c r="D28" s="104">
        <v>41883</v>
      </c>
      <c r="E28" s="238">
        <v>42248</v>
      </c>
      <c r="F28" s="239"/>
      <c r="G28" s="979"/>
      <c r="H28" s="979"/>
    </row>
    <row r="29" spans="1:8" s="980" customFormat="1" ht="30" customHeight="1">
      <c r="A29" s="96">
        <v>26</v>
      </c>
      <c r="B29" s="241" t="s">
        <v>183</v>
      </c>
      <c r="C29" s="182" t="s">
        <v>218</v>
      </c>
      <c r="D29" s="104">
        <v>41883</v>
      </c>
      <c r="E29" s="238">
        <v>42004</v>
      </c>
      <c r="F29" s="239"/>
      <c r="G29" s="979"/>
      <c r="H29" s="979"/>
    </row>
    <row r="30" spans="1:8" s="980" customFormat="1" ht="30" customHeight="1">
      <c r="A30" s="96">
        <v>27</v>
      </c>
      <c r="B30" s="241" t="s">
        <v>183</v>
      </c>
      <c r="C30" s="182" t="s">
        <v>219</v>
      </c>
      <c r="D30" s="104">
        <v>41883</v>
      </c>
      <c r="E30" s="238">
        <v>42004</v>
      </c>
      <c r="F30" s="239"/>
      <c r="G30" s="979"/>
      <c r="H30" s="979"/>
    </row>
    <row r="31" spans="1:8" s="980" customFormat="1" ht="30" customHeight="1">
      <c r="A31" s="96"/>
      <c r="B31" s="241" t="s">
        <v>183</v>
      </c>
      <c r="C31" s="260" t="s">
        <v>299</v>
      </c>
      <c r="D31" s="240"/>
      <c r="E31" s="238"/>
      <c r="F31" s="239" t="s">
        <v>300</v>
      </c>
      <c r="G31" s="979"/>
      <c r="H31" s="979"/>
    </row>
    <row r="32" spans="1:8" s="980" customFormat="1" ht="30" customHeight="1">
      <c r="A32" s="96">
        <v>28</v>
      </c>
      <c r="B32" s="242" t="s">
        <v>185</v>
      </c>
      <c r="C32" s="182" t="s">
        <v>220</v>
      </c>
      <c r="D32" s="240">
        <v>42005</v>
      </c>
      <c r="E32" s="238">
        <v>42338</v>
      </c>
      <c r="F32" s="239"/>
      <c r="G32" s="979"/>
      <c r="H32" s="979"/>
    </row>
    <row r="33" spans="1:631" s="980" customFormat="1" ht="30" customHeight="1">
      <c r="A33" s="96">
        <v>29</v>
      </c>
      <c r="B33" s="242" t="s">
        <v>185</v>
      </c>
      <c r="C33" s="182" t="s">
        <v>221</v>
      </c>
      <c r="D33" s="240">
        <v>42170</v>
      </c>
      <c r="E33" s="238"/>
      <c r="F33" s="243"/>
      <c r="G33" s="979"/>
      <c r="H33" s="979"/>
    </row>
    <row r="34" spans="1:631" s="980" customFormat="1" ht="30" customHeight="1">
      <c r="A34" s="96">
        <v>30</v>
      </c>
      <c r="B34" s="242" t="s">
        <v>185</v>
      </c>
      <c r="C34" s="182" t="s">
        <v>222</v>
      </c>
      <c r="D34" s="240">
        <v>41805</v>
      </c>
      <c r="E34" s="238"/>
      <c r="F34" s="243"/>
      <c r="G34" s="979"/>
      <c r="H34" s="979"/>
    </row>
    <row r="35" spans="1:631" s="70" customFormat="1" ht="20.25" customHeight="1">
      <c r="A35" s="96"/>
      <c r="B35" s="98"/>
      <c r="C35" s="99"/>
      <c r="D35" s="104"/>
      <c r="E35" s="104"/>
      <c r="F35" s="95"/>
      <c r="G35" s="66"/>
      <c r="H35" s="6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row>
    <row r="36" spans="1:631" s="87" customFormat="1" ht="15.75" thickBot="1">
      <c r="A36" s="252"/>
      <c r="B36" s="253"/>
      <c r="C36" s="254" t="s">
        <v>90</v>
      </c>
      <c r="D36" s="255"/>
      <c r="E36" s="255"/>
      <c r="F36" s="256"/>
    </row>
    <row r="37" spans="1:631">
      <c r="A37" s="89"/>
      <c r="B37" s="90"/>
      <c r="C37" s="72"/>
      <c r="D37" s="105"/>
      <c r="E37" s="107"/>
      <c r="F37" s="107"/>
    </row>
  </sheetData>
  <mergeCells count="1">
    <mergeCell ref="A1:F1"/>
  </mergeCells>
  <phoneticPr fontId="9" type="noConversion"/>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72" zoomScaleNormal="172" workbookViewId="0">
      <selection activeCell="A4" sqref="A4"/>
    </sheetView>
  </sheetViews>
  <sheetFormatPr defaultColWidth="9" defaultRowHeight="14.25"/>
  <cols>
    <col min="1" max="1" width="9" style="53"/>
    <col min="2" max="2" width="37.5" style="41" bestFit="1" customWidth="1"/>
    <col min="3" max="3" width="17.875" style="41" customWidth="1"/>
    <col min="4" max="4" width="13.75" style="41" hidden="1" customWidth="1"/>
    <col min="5" max="5" width="13.75" style="41" customWidth="1"/>
    <col min="6" max="6" width="10.125" style="41" customWidth="1"/>
    <col min="7" max="7" width="10" style="41" customWidth="1"/>
    <col min="8" max="9" width="10.125" style="41" bestFit="1" customWidth="1"/>
    <col min="10" max="10" width="11.125" style="41" bestFit="1" customWidth="1"/>
    <col min="11" max="16384" width="9" style="41"/>
  </cols>
  <sheetData>
    <row r="1" spans="1:11" ht="51.75" customHeight="1">
      <c r="A1" s="1210" t="s">
        <v>103</v>
      </c>
      <c r="B1" s="1210"/>
      <c r="C1" s="1210"/>
      <c r="D1" s="1210"/>
      <c r="E1" s="1210"/>
      <c r="F1" s="1210"/>
    </row>
    <row r="2" spans="1:11" ht="43.5" customHeight="1">
      <c r="A2" s="1211" t="s">
        <v>104</v>
      </c>
      <c r="B2" s="1211"/>
      <c r="C2" s="1211"/>
      <c r="D2" s="1211"/>
      <c r="E2" s="1211"/>
      <c r="F2" s="1211"/>
    </row>
    <row r="3" spans="1:11" ht="30.75" customHeight="1">
      <c r="A3" s="263" t="s">
        <v>223</v>
      </c>
      <c r="B3" s="262" t="s">
        <v>79</v>
      </c>
      <c r="C3" s="262" t="s">
        <v>224</v>
      </c>
      <c r="D3" s="43" t="s">
        <v>105</v>
      </c>
      <c r="E3" s="262" t="s">
        <v>68</v>
      </c>
      <c r="F3" s="262" t="s">
        <v>225</v>
      </c>
    </row>
    <row r="4" spans="1:11" ht="59.25" customHeight="1">
      <c r="A4" s="44">
        <v>1</v>
      </c>
      <c r="B4" s="68" t="s">
        <v>240</v>
      </c>
      <c r="C4" s="45"/>
      <c r="D4" s="45">
        <v>20000</v>
      </c>
      <c r="E4" s="45"/>
      <c r="F4" s="46"/>
      <c r="G4" s="413"/>
      <c r="H4" s="413"/>
      <c r="I4" s="413"/>
      <c r="J4" s="413"/>
      <c r="K4" s="414"/>
    </row>
    <row r="5" spans="1:11" ht="52.5" customHeight="1">
      <c r="A5" s="44">
        <v>2</v>
      </c>
      <c r="B5" s="68" t="s">
        <v>106</v>
      </c>
      <c r="C5" s="45"/>
      <c r="D5" s="45">
        <v>100000</v>
      </c>
      <c r="E5" s="45"/>
      <c r="F5" s="46"/>
    </row>
    <row r="6" spans="1:11" ht="52.5" customHeight="1">
      <c r="A6" s="44"/>
      <c r="B6" s="68" t="s">
        <v>294</v>
      </c>
      <c r="C6" s="45"/>
      <c r="D6" s="45"/>
      <c r="E6" s="45"/>
      <c r="F6" s="46"/>
    </row>
    <row r="7" spans="1:11" ht="30.75" customHeight="1">
      <c r="A7" s="44">
        <v>3</v>
      </c>
      <c r="B7" s="68" t="s">
        <v>107</v>
      </c>
      <c r="C7" s="45"/>
      <c r="D7" s="40">
        <v>15000</v>
      </c>
      <c r="E7" s="40"/>
      <c r="F7" s="47"/>
    </row>
    <row r="8" spans="1:11" ht="39.75" customHeight="1">
      <c r="A8" s="44">
        <v>4</v>
      </c>
      <c r="B8" s="68" t="s">
        <v>108</v>
      </c>
      <c r="C8" s="45"/>
      <c r="D8" s="40">
        <v>15000</v>
      </c>
      <c r="E8" s="40"/>
      <c r="F8" s="47"/>
    </row>
    <row r="9" spans="1:11" ht="39.75" customHeight="1">
      <c r="A9" s="44">
        <v>5</v>
      </c>
      <c r="B9" s="68" t="s">
        <v>239</v>
      </c>
      <c r="C9" s="45"/>
      <c r="D9" s="45"/>
      <c r="E9" s="45"/>
      <c r="F9" s="46"/>
    </row>
    <row r="10" spans="1:11" ht="39.75" customHeight="1">
      <c r="A10" s="44">
        <v>6</v>
      </c>
      <c r="B10" s="68" t="s">
        <v>262</v>
      </c>
      <c r="C10" s="45"/>
      <c r="D10" s="45"/>
      <c r="E10" s="566" t="s">
        <v>291</v>
      </c>
      <c r="F10" s="46"/>
    </row>
    <row r="11" spans="1:11" ht="39.75" customHeight="1">
      <c r="A11" s="44"/>
      <c r="B11" s="68" t="s">
        <v>292</v>
      </c>
      <c r="C11" s="45"/>
      <c r="D11" s="45"/>
      <c r="E11" s="566" t="s">
        <v>293</v>
      </c>
      <c r="F11" s="46"/>
    </row>
    <row r="12" spans="1:11" ht="39.75" customHeight="1">
      <c r="A12" s="44"/>
      <c r="B12" s="68" t="s">
        <v>295</v>
      </c>
      <c r="C12" s="45"/>
      <c r="D12" s="45"/>
      <c r="E12" s="45"/>
      <c r="F12" s="46"/>
    </row>
    <row r="13" spans="1:11" ht="39.75" customHeight="1">
      <c r="A13" s="44">
        <v>7</v>
      </c>
      <c r="B13" s="68" t="s">
        <v>226</v>
      </c>
      <c r="C13" s="45"/>
      <c r="D13" s="45"/>
      <c r="E13" s="45"/>
      <c r="F13" s="46"/>
    </row>
    <row r="14" spans="1:11" ht="32.25" customHeight="1">
      <c r="A14" s="44">
        <v>8</v>
      </c>
      <c r="B14" s="68" t="s">
        <v>109</v>
      </c>
      <c r="C14" s="45"/>
      <c r="D14" s="46">
        <v>70000</v>
      </c>
      <c r="E14" s="46"/>
      <c r="F14" s="46"/>
    </row>
    <row r="15" spans="1:11" ht="41.25" customHeight="1">
      <c r="A15" s="48"/>
      <c r="B15" s="49" t="s">
        <v>90</v>
      </c>
      <c r="C15" s="50"/>
      <c r="D15" s="51">
        <f>SUM(D4:D14)</f>
        <v>220000</v>
      </c>
      <c r="E15" s="50">
        <f>SUM(E4:E14)</f>
        <v>0</v>
      </c>
      <c r="F15" s="52"/>
    </row>
    <row r="16" spans="1:11">
      <c r="F16" s="65"/>
      <c r="G16" s="63"/>
      <c r="H16" s="65"/>
    </row>
    <row r="17" spans="6:8">
      <c r="F17" s="65"/>
      <c r="G17" s="63"/>
      <c r="H17" s="65"/>
    </row>
    <row r="18" spans="6:8">
      <c r="F18" s="65"/>
      <c r="G18" s="63"/>
      <c r="H18" s="65"/>
    </row>
    <row r="19" spans="6:8">
      <c r="F19" s="65"/>
      <c r="G19" s="63"/>
      <c r="H19" s="65"/>
    </row>
    <row r="20" spans="6:8">
      <c r="F20" s="65"/>
      <c r="G20" s="63"/>
      <c r="H20" s="65"/>
    </row>
    <row r="21" spans="6:8">
      <c r="F21" s="65"/>
      <c r="G21" s="63"/>
      <c r="H21" s="65"/>
    </row>
    <row r="22" spans="6:8">
      <c r="F22" s="65"/>
      <c r="G22" s="63"/>
      <c r="H22" s="65"/>
    </row>
    <row r="23" spans="6:8">
      <c r="F23" s="65"/>
      <c r="G23" s="63"/>
      <c r="H23" s="65"/>
    </row>
  </sheetData>
  <mergeCells count="2">
    <mergeCell ref="A1:F1"/>
    <mergeCell ref="A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A15"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General</vt:lpstr>
      <vt:lpstr>Goods &amp; Works</vt:lpstr>
      <vt:lpstr>Consultant Services</vt:lpstr>
      <vt:lpstr>Capacity Building</vt:lpstr>
      <vt:lpstr>OC</vt:lpstr>
      <vt:lpstr>Sheet1</vt:lpstr>
      <vt:lpstr>'Capacity Building'!Print_Area</vt:lpstr>
      <vt:lpstr>'Consultant Services'!Print_Area</vt:lpstr>
      <vt:lpstr>General!Print_Area</vt:lpstr>
      <vt:lpstr>'Goods &amp; Works'!Print_Area</vt:lpstr>
      <vt:lpstr>'Capacity Building'!Print_Titles</vt:lpstr>
      <vt:lpstr>'Consultant Services'!Print_Titles</vt:lpstr>
      <vt:lpstr>'Goods &amp; Works'!Print_Titles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wb364899</dc:creator>
  <cp:lastModifiedBy>Ashraf Ahmed Hasan Al-Wazzan</cp:lastModifiedBy>
  <cp:lastPrinted>2012-11-14T07:02:30Z</cp:lastPrinted>
  <dcterms:created xsi:type="dcterms:W3CDTF">2010-04-26T08:11:08Z</dcterms:created>
  <dcterms:modified xsi:type="dcterms:W3CDTF">2014-10-30T06:09:58Z</dcterms:modified>
</cp:coreProperties>
</file>